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45" activeTab="0"/>
  </bookViews>
  <sheets>
    <sheet name="TURİZM RAKAMLARI " sheetId="1" r:id="rId1"/>
    <sheet name="GİRİŞ SAYILARI" sheetId="2" r:id="rId2"/>
    <sheet name="GECELEME SAYILARI" sheetId="3" r:id="rId3"/>
    <sheet name="OCAK23" sheetId="4" r:id="rId4"/>
    <sheet name="ŞUBAT23" sheetId="5" r:id="rId5"/>
    <sheet name="MART23" sheetId="6" r:id="rId6"/>
    <sheet name="NİSAN23" sheetId="7" r:id="rId7"/>
    <sheet name="MAYIS23" sheetId="8" r:id="rId8"/>
    <sheet name="HAZİRAN23" sheetId="9" r:id="rId9"/>
    <sheet name="TEMMUZ23" sheetId="10" r:id="rId10"/>
    <sheet name="AĞUSTOS23" sheetId="11" r:id="rId11"/>
    <sheet name="EYLÜL23" sheetId="12" r:id="rId12"/>
    <sheet name="EKİM23" sheetId="13" r:id="rId13"/>
    <sheet name="KASIM23" sheetId="14" r:id="rId14"/>
    <sheet name="ARALIK23" sheetId="15" r:id="rId15"/>
    <sheet name="ENÇOK GELEN MİLLİYET SIRALAMASI" sheetId="16" r:id="rId16"/>
  </sheets>
  <definedNames>
    <definedName name="_xlnm.Print_Area" localSheetId="15">'ENÇOK GELEN MİLLİYET SIRALAMASI'!$BX$2:$CP$125</definedName>
    <definedName name="_xlnm.Print_Area" localSheetId="2">'GECELEME SAYILARI'!$A$1:$Q$54</definedName>
    <definedName name="_xlnm.Print_Area" localSheetId="1">'GİRİŞ SAYILARI'!$A$1:$AB$62</definedName>
    <definedName name="_xlnm.Print_Area" localSheetId="0">'TURİZM RAKAMLARI '!$A$1:$BT$43</definedName>
  </definedNames>
  <calcPr fullCalcOnLoad="1"/>
</workbook>
</file>

<file path=xl/sharedStrings.xml><?xml version="1.0" encoding="utf-8"?>
<sst xmlns="http://schemas.openxmlformats.org/spreadsheetml/2006/main" count="8727" uniqueCount="525">
  <si>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</si>
  <si>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</si>
  <si>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</si>
  <si>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</si>
  <si>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</si>
  <si>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</si>
  <si>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</si>
  <si>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</si>
  <si>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</si>
  <si>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</si>
  <si>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</si>
  <si>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</si>
  <si>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</si>
  <si>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</si>
  <si>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</si>
  <si>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</si>
  <si>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</si>
  <si>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</si>
  <si>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</si>
  <si>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</si>
  <si>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</si>
  <si>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</si>
  <si>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</si>
  <si>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</si>
  <si>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</si>
  <si>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</si>
  <si>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</si>
  <si>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</si>
  <si>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</si>
  <si>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</si>
  <si>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</si>
  <si>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</si>
  <si>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</si>
  <si>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</si>
  <si>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</si>
  <si>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</si>
  <si>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</si>
  <si>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</si>
  <si>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</si>
  <si>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</si>
  <si>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</si>
  <si>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</si>
  <si>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</si>
  <si>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</si>
  <si>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</si>
  <si>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</si>
  <si>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</si>
  <si>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</si>
  <si>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</si>
  <si>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</si>
  <si>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</si>
  <si>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</si>
  <si>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</si>
  <si>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</si>
  <si>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</si>
  <si>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</si>
  <si>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</si>
  <si>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</si>
  <si>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</si>
  <si>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</si>
  <si>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</si>
  <si>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</si>
  <si>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</si>
  <si>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</si>
  <si>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</si>
  <si>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</si>
  <si>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</si>
  <si>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</si>
  <si>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</si>
  <si>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</si>
  <si>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</si>
  <si>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</si>
  <si>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</si>
  <si>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</si>
  <si>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</si>
  <si>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</si>
  <si>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</si>
  <si>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</si>
  <si>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</si>
  <si>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</si>
  <si>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</si>
  <si>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</si>
  <si>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</si>
  <si>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</si>
  <si>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</si>
  <si>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</si>
  <si>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</si>
  <si>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</si>
  <si>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</si>
  <si>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</si>
  <si>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</si>
  <si>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</si>
  <si>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</si>
  <si>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</si>
  <si>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</si>
  <si>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</si>
  <si>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</si>
  <si>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</si>
  <si>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</si>
  <si>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</si>
  <si>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</si>
  <si>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</si>
  <si>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</si>
  <si>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</si>
  <si>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</si>
  <si>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</si>
  <si>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</si>
  <si>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</si>
  <si>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</si>
  <si>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</si>
  <si>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</si>
  <si>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</si>
  <si>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</si>
  <si>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</si>
  <si>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</si>
  <si>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</si>
  <si>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</si>
  <si>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</si>
  <si>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</si>
  <si>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</si>
  <si>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</si>
  <si>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</si>
  <si>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</si>
  <si>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</si>
  <si>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</si>
  <si>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</si>
  <si>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</si>
  <si>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</si>
  <si>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</si>
  <si>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</si>
  <si>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</si>
  <si>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</si>
  <si>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</si>
  <si>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</si>
  <si>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</si>
  <si>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</si>
  <si>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</si>
  <si>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</si>
  <si>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</si>
  <si>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</si>
  <si>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</si>
  <si>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</si>
  <si>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</si>
  <si>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</si>
  <si>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</si>
  <si>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</si>
  <si>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</si>
  <si>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</si>
  <si>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</si>
  <si>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</si>
  <si>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</si>
  <si>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</si>
  <si>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</si>
  <si>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</si>
  <si>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</si>
  <si>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</si>
  <si>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</si>
  <si>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</si>
  <si>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</si>
  <si>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</si>
  <si>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</si>
  <si>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</si>
  <si>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</si>
  <si>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</si>
  <si>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</si>
  <si>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</si>
  <si>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</si>
  <si>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</si>
  <si>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</si>
  <si>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</si>
  <si>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</si>
  <si>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</si>
  <si>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</si>
  <si>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</si>
  <si>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</si>
  <si>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</si>
  <si>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</si>
  <si>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</si>
  <si>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</si>
  <si>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</si>
  <si>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</si>
  <si>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</si>
  <si>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</si>
  <si>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</si>
  <si>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</si>
  <si>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</si>
  <si>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</si>
  <si>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</si>
  <si>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</si>
  <si>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</si>
  <si>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</si>
  <si>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</si>
  <si>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</si>
  <si>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</si>
  <si>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</si>
  <si>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</si>
  <si>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</si>
  <si>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</si>
  <si>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</si>
  <si>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Kişi </t>
  </si>
  <si>
    <t>Geceleyen</t>
  </si>
  <si>
    <t>GELEN TURİST SAYISI***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</si>
  <si>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</si>
  <si>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</si>
  <si>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</si>
  <si>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</si>
  <si>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</si>
  <si>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</si>
  <si>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</si>
  <si>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2021**</t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</si>
  <si>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</si>
  <si>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</si>
  <si>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</si>
  <si>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</si>
  <si>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</si>
  <si>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</si>
  <si>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</si>
  <si>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</si>
  <si>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</si>
  <si>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</si>
  <si>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</si>
  <si>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</si>
  <si>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</si>
  <si>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</si>
  <si>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</si>
  <si>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</si>
  <si>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</si>
  <si>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</si>
  <si>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</si>
  <si>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</si>
  <si>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</si>
  <si>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</si>
  <si>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</si>
  <si>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</si>
  <si>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</si>
  <si>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</si>
  <si>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</si>
  <si>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</si>
  <si>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</si>
  <si>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</si>
  <si>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</si>
  <si>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</si>
  <si>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</si>
  <si>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</si>
  <si>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</si>
  <si>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</si>
  <si>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</si>
  <si>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</si>
  <si>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</si>
  <si>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</si>
  <si>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</si>
  <si>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</si>
  <si>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</si>
  <si>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</si>
  <si>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</si>
  <si>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</si>
  <si>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</si>
  <si>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</si>
  <si>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</si>
  <si>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</si>
  <si>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</si>
  <si>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</si>
  <si>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</si>
  <si>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</si>
  <si>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</si>
  <si>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</si>
  <si>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</si>
  <si>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</si>
  <si>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</si>
  <si>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</si>
  <si>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</si>
  <si>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</si>
  <si>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</si>
  <si>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</si>
  <si>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</si>
  <si>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</si>
  <si>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</si>
  <si>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</si>
  <si>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</si>
  <si>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</si>
  <si>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</si>
  <si>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</si>
  <si>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</si>
  <si>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</si>
  <si>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</si>
  <si>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</si>
  <si>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</si>
  <si>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</si>
  <si>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</si>
  <si>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</si>
  <si>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</si>
  <si>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</si>
  <si>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</si>
  <si>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</si>
  <si>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</si>
  <si>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</si>
  <si>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</si>
  <si>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</si>
  <si>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</si>
  <si>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</si>
  <si>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</si>
  <si>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</si>
  <si>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</si>
  <si>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</si>
  <si>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</si>
  <si>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</si>
  <si>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</si>
  <si>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</si>
  <si>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</si>
  <si>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</si>
  <si>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</si>
  <si>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</si>
  <si>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</si>
  <si>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</si>
  <si>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</si>
  <si>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</si>
  <si>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</si>
  <si>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</si>
  <si>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</si>
  <si>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</si>
  <si>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</si>
  <si>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</si>
  <si>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</si>
  <si>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</si>
  <si>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</si>
  <si>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</si>
  <si>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</si>
  <si>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</si>
  <si>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</si>
  <si>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</si>
  <si>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</si>
  <si>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</si>
  <si>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</si>
  <si>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</si>
  <si>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</si>
  <si>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</si>
  <si>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</si>
  <si>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</si>
  <si>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</si>
  <si>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</si>
  <si>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</si>
  <si>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</si>
  <si>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</si>
  <si>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</si>
  <si>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</si>
  <si>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</si>
  <si>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</si>
  <si>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</si>
  <si>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</si>
  <si>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</si>
  <si>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</si>
  <si>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</si>
  <si>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</si>
  <si>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</si>
  <si>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</si>
  <si>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</si>
  <si>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</si>
  <si>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</si>
  <si>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</si>
  <si>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</si>
  <si>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</si>
  <si>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</si>
  <si>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</si>
  <si>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</si>
  <si>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</si>
  <si>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</si>
  <si>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</si>
  <si>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</si>
  <si>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</si>
  <si>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</si>
  <si>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</si>
  <si>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</si>
  <si>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</si>
  <si>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</si>
  <si>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</si>
  <si>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</si>
  <si>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</si>
  <si>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</si>
  <si>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</si>
  <si>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</si>
  <si>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</si>
  <si>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</si>
  <si>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</si>
  <si>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</si>
  <si>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</si>
  <si>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</si>
  <si>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</si>
  <si>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</si>
  <si>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</si>
  <si>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</si>
  <si>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</si>
  <si>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</si>
  <si>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</si>
  <si>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</si>
  <si>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</si>
  <si>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</si>
  <si>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</si>
  <si>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</si>
  <si>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</si>
  <si>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</si>
  <si>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</si>
  <si>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</si>
  <si>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</si>
  <si>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</si>
  <si>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</si>
  <si>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</si>
  <si>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</si>
  <si>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</si>
  <si>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</si>
  <si>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</si>
  <si>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</si>
  <si>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</si>
  <si>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</si>
  <si>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</si>
  <si>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</si>
  <si>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</si>
  <si>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</si>
  <si>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</si>
  <si>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</si>
  <si>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</si>
  <si>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</si>
  <si>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</si>
  <si>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</si>
  <si>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</si>
  <si>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</si>
  <si>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</si>
  <si>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</si>
  <si>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</si>
  <si>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</si>
  <si>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</si>
  <si>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</si>
  <si>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</si>
  <si>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</si>
  <si>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</si>
  <si>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</si>
  <si>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</si>
  <si>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</si>
  <si>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</si>
  <si>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</si>
  <si>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</si>
  <si>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</si>
  <si>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</si>
  <si>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</si>
  <si>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</si>
  <si>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</si>
  <si>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</si>
  <si>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</si>
  <si>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</si>
  <si>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</si>
  <si>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</si>
  <si>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</si>
  <si>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</si>
  <si>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</si>
  <si>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</si>
  <si>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</si>
  <si>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</si>
  <si>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</si>
  <si>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</si>
  <si>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</si>
  <si>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</si>
  <si>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</si>
  <si>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</si>
  <si>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</si>
  <si>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</si>
  <si>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</si>
  <si>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</si>
  <si>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</si>
  <si>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</si>
  <si>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</si>
  <si>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</si>
  <si>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</si>
  <si>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</si>
  <si>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</si>
  <si>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</si>
  <si>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</si>
  <si>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</si>
  <si>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</si>
  <si>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</si>
  <si>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</si>
  <si>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</si>
  <si>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</si>
  <si>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</si>
  <si>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</si>
  <si>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</si>
  <si>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</si>
  <si>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</si>
  <si>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</si>
  <si>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</si>
  <si>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</si>
  <si>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</si>
  <si>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</si>
  <si>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</si>
  <si>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</si>
  <si>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</si>
  <si>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</si>
  <si>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</si>
  <si>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</si>
  <si>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</si>
  <si>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</si>
  <si>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Basit Konaklama Turizm İşletme Belgeli Tesisler</t>
  </si>
  <si>
    <t>ŞANLIURFA İL GENELİ YILLARA GÖRE  ODA VE YATAK KAPASİTELERİ</t>
  </si>
  <si>
    <t>Turizm Yatırım Belgeli Konaklama Tesisleri</t>
  </si>
  <si>
    <t>YIL</t>
  </si>
  <si>
    <t>TESİS SAYISI</t>
  </si>
  <si>
    <t>BİR ÖNCEKİ YILA GÖRE TESİS SAYISI ARTIŞ ORANI</t>
  </si>
  <si>
    <t>BİR ÖNCEKİ YILA GÖRE ODA SAYISI ARTIŞ ORANI</t>
  </si>
  <si>
    <t>BİR ÖNCEKİ YILA GÖRE YATAK SAYISI ARTIŞ ORANI</t>
  </si>
  <si>
    <t>TOPLAM KONAKLAMA KAPASİTESİ</t>
  </si>
  <si>
    <r>
      <t xml:space="preserve">2023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</si>
  <si>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2023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</si>
  <si>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2022**</t>
  </si>
  <si>
    <t>2007-2023 YILLARI ARASI ŞANLIURFA İLİ GECELEME SAYILARI</t>
  </si>
  <si>
    <t>2023 YILI</t>
  </si>
  <si>
    <r>
      <t>2023 -Temmuz</t>
    </r>
    <r>
      <rPr>
        <i/>
        <sz val="12"/>
        <rFont val="Times New Roman"/>
        <family val="1"/>
      </rPr>
      <t xml:space="preserve"> Ayı İtibariyle</t>
    </r>
  </si>
  <si>
    <r>
      <t>2023</t>
    </r>
    <r>
      <rPr>
        <sz val="7"/>
        <rFont val="Times New Roman"/>
        <family val="1"/>
      </rPr>
      <t>(Temmuz Ayı İtibariyle)</t>
    </r>
  </si>
  <si>
    <t>SÜRDÜRÜLEBİLİR GÜVENLİ TURİZM SERTİFİKASI ALAN TESİSLER</t>
  </si>
  <si>
    <t>Belge Alan</t>
  </si>
  <si>
    <t>Turizm İşletme Belgeli</t>
  </si>
  <si>
    <t>Diğer Konaklama İşl.</t>
  </si>
  <si>
    <t>Basit Konaklama İşl. Belgeli</t>
  </si>
  <si>
    <t>TOPLAM BELGE ALANLAR</t>
  </si>
  <si>
    <t>Güncelleme tarihi: 06.09.2023</t>
  </si>
  <si>
    <t>Belgelendirme Süreci</t>
  </si>
  <si>
    <t>TOPLAM BELGELENDİRME SÜRECİNDE</t>
  </si>
  <si>
    <t xml:space="preserve"> (I) Urmak Tower Hotel(Merkez-3*lı), (II) Asilhan Grand Hotel (Merkez- 5*lı), (III)Kançul Hotel (Merkez-3*lı), (IV)Reji Renaissance (Merkez Özel Konaklama Tesisi), (V) Abraham Otel (Merkez 3*), (VI) Mihr ü Mah Hotel (Merkez-3*), (VII) Rohan Otel (Merkez 3*),(VIII) MMC Çelebi Otel (Merkez-3*lı), (IX) Hakimbey Konağı (Merkez Özel Konaklama Tesisi),(X) Emmoş Bucak Hotel (Merkez-5*lı)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</si>
</sst>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  <numFmt numFmtId="208" formatCode="[$-41F]d\ mmmm\ yyyy\ dddd"/>
    <numFmt numFmtId="209" formatCode="[$-41F]mmmm\ yy;@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i/>
      <sz val="18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25" borderId="8" applyNumberFormat="0" applyFont="0" applyAlignment="0" applyProtection="0"/>
    <xf numFmtId="0" fontId="76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9" fillId="34" borderId="41" xfId="0" applyFont="1" applyFill="1" applyBorder="1" applyAlignment="1">
      <alignment/>
    </xf>
    <xf numFmtId="3" fontId="80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81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3" fillId="34" borderId="53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/>
    </xf>
    <xf numFmtId="3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80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9" fillId="36" borderId="22" xfId="0" applyFont="1" applyFill="1" applyBorder="1" applyAlignment="1">
      <alignment horizontal="center"/>
    </xf>
    <xf numFmtId="0" fontId="79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84" fillId="35" borderId="19" xfId="0" applyFont="1" applyFill="1" applyBorder="1" applyAlignment="1">
      <alignment/>
    </xf>
    <xf numFmtId="3" fontId="20" fillId="0" borderId="64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68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4" fillId="0" borderId="74" xfId="0" applyFont="1" applyBorder="1" applyAlignment="1">
      <alignment horizontal="left"/>
    </xf>
    <xf numFmtId="0" fontId="84" fillId="0" borderId="33" xfId="0" applyFont="1" applyBorder="1" applyAlignment="1">
      <alignment/>
    </xf>
    <xf numFmtId="0" fontId="20" fillId="0" borderId="73" xfId="0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37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 wrapText="1"/>
    </xf>
    <xf numFmtId="3" fontId="4" fillId="0" borderId="7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0" fillId="0" borderId="73" xfId="0" applyFont="1" applyBorder="1" applyAlignment="1">
      <alignment vertical="center"/>
    </xf>
    <xf numFmtId="3" fontId="4" fillId="0" borderId="7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7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3" fontId="20" fillId="0" borderId="73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0" fontId="4" fillId="0" borderId="81" xfId="0" applyFont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0" fontId="4" fillId="0" borderId="81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83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7" xfId="0" applyFont="1" applyFill="1" applyBorder="1" applyAlignment="1">
      <alignment horizontal="left"/>
    </xf>
    <xf numFmtId="0" fontId="79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84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85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86" xfId="0" applyFont="1" applyBorder="1" applyAlignment="1">
      <alignment/>
    </xf>
    <xf numFmtId="0" fontId="15" fillId="0" borderId="83" xfId="0" applyFont="1" applyBorder="1" applyAlignment="1">
      <alignment horizontal="left"/>
    </xf>
    <xf numFmtId="0" fontId="28" fillId="0" borderId="87" xfId="0" applyFont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9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88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78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9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66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66" xfId="0" applyFont="1" applyFill="1" applyBorder="1" applyAlignment="1">
      <alignment/>
    </xf>
    <xf numFmtId="0" fontId="4" fillId="35" borderId="80" xfId="0" applyFont="1" applyFill="1" applyBorder="1" applyAlignment="1">
      <alignment horizontal="left"/>
    </xf>
    <xf numFmtId="0" fontId="84" fillId="35" borderId="80" xfId="0" applyFont="1" applyFill="1" applyBorder="1" applyAlignment="1">
      <alignment/>
    </xf>
    <xf numFmtId="0" fontId="4" fillId="35" borderId="85" xfId="0" applyFont="1" applyFill="1" applyBorder="1" applyAlignment="1">
      <alignment horizontal="left"/>
    </xf>
    <xf numFmtId="0" fontId="4" fillId="34" borderId="89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90" xfId="0" applyFont="1" applyBorder="1" applyAlignment="1">
      <alignment vertical="center" wrapText="1"/>
    </xf>
    <xf numFmtId="3" fontId="3" fillId="0" borderId="91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3" fontId="4" fillId="0" borderId="95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89" xfId="0" applyNumberFormat="1" applyFont="1" applyFill="1" applyBorder="1" applyAlignment="1">
      <alignment/>
    </xf>
    <xf numFmtId="0" fontId="0" fillId="0" borderId="96" xfId="0" applyFont="1" applyBorder="1" applyAlignment="1">
      <alignment/>
    </xf>
    <xf numFmtId="0" fontId="0" fillId="0" borderId="96" xfId="0" applyFont="1" applyFill="1" applyBorder="1" applyAlignment="1">
      <alignment/>
    </xf>
    <xf numFmtId="3" fontId="0" fillId="0" borderId="96" xfId="0" applyNumberFormat="1" applyBorder="1" applyAlignment="1">
      <alignment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35" borderId="22" xfId="0" applyNumberFormat="1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3" fillId="0" borderId="97" xfId="0" applyNumberFormat="1" applyFont="1" applyBorder="1" applyAlignment="1">
      <alignment vertical="center"/>
    </xf>
    <xf numFmtId="0" fontId="3" fillId="0" borderId="98" xfId="0" applyNumberFormat="1" applyFont="1" applyBorder="1" applyAlignment="1">
      <alignment vertical="center"/>
    </xf>
    <xf numFmtId="0" fontId="3" fillId="0" borderId="99" xfId="0" applyNumberFormat="1" applyFont="1" applyBorder="1" applyAlignment="1">
      <alignment vertical="center"/>
    </xf>
    <xf numFmtId="0" fontId="3" fillId="35" borderId="97" xfId="0" applyNumberFormat="1" applyFont="1" applyFill="1" applyBorder="1" applyAlignment="1">
      <alignment vertical="center"/>
    </xf>
    <xf numFmtId="0" fontId="3" fillId="0" borderId="10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35" borderId="17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0" borderId="84" xfId="0" applyNumberFormat="1" applyFont="1" applyBorder="1" applyAlignment="1">
      <alignment vertical="center"/>
    </xf>
    <xf numFmtId="17" fontId="20" fillId="0" borderId="65" xfId="0" applyNumberFormat="1" applyFont="1" applyBorder="1" applyAlignment="1">
      <alignment horizontal="center" vertical="center"/>
    </xf>
    <xf numFmtId="0" fontId="20" fillId="35" borderId="72" xfId="0" applyFont="1" applyFill="1" applyBorder="1" applyAlignment="1">
      <alignment vertical="center"/>
    </xf>
    <xf numFmtId="3" fontId="24" fillId="35" borderId="57" xfId="0" applyNumberFormat="1" applyFont="1" applyFill="1" applyBorder="1" applyAlignment="1">
      <alignment horizontal="center" vertical="center"/>
    </xf>
    <xf numFmtId="3" fontId="4" fillId="35" borderId="59" xfId="0" applyNumberFormat="1" applyFont="1" applyFill="1" applyBorder="1" applyAlignment="1">
      <alignment/>
    </xf>
    <xf numFmtId="3" fontId="4" fillId="35" borderId="50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3" fontId="4" fillId="35" borderId="17" xfId="0" applyNumberFormat="1" applyFont="1" applyFill="1" applyBorder="1" applyAlignment="1">
      <alignment horizontal="right" vertical="center"/>
    </xf>
    <xf numFmtId="3" fontId="4" fillId="35" borderId="21" xfId="0" applyNumberFormat="1" applyFont="1" applyFill="1" applyBorder="1" applyAlignment="1">
      <alignment horizontal="right" vertical="center"/>
    </xf>
    <xf numFmtId="3" fontId="4" fillId="35" borderId="57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3" fontId="4" fillId="0" borderId="7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35" borderId="33" xfId="0" applyFont="1" applyFill="1" applyBorder="1" applyAlignment="1">
      <alignment horizontal="left"/>
    </xf>
    <xf numFmtId="0" fontId="4" fillId="35" borderId="74" xfId="0" applyFont="1" applyFill="1" applyBorder="1" applyAlignment="1">
      <alignment horizontal="left"/>
    </xf>
    <xf numFmtId="0" fontId="0" fillId="39" borderId="96" xfId="0" applyFill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38" borderId="96" xfId="0" applyFont="1" applyFill="1" applyBorder="1" applyAlignment="1">
      <alignment vertical="top"/>
    </xf>
    <xf numFmtId="0" fontId="8" fillId="38" borderId="96" xfId="0" applyFont="1" applyFill="1" applyBorder="1" applyAlignment="1">
      <alignment vertical="center" wrapText="1"/>
    </xf>
    <xf numFmtId="0" fontId="8" fillId="38" borderId="91" xfId="0" applyFont="1" applyFill="1" applyBorder="1" applyAlignment="1">
      <alignment vertical="center" wrapText="1"/>
    </xf>
    <xf numFmtId="0" fontId="6" fillId="0" borderId="2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0" fontId="6" fillId="0" borderId="23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35" borderId="22" xfId="0" applyNumberFormat="1" applyFont="1" applyFill="1" applyBorder="1" applyAlignment="1">
      <alignment vertical="center"/>
    </xf>
    <xf numFmtId="0" fontId="6" fillId="35" borderId="22" xfId="0" applyNumberFormat="1" applyFont="1" applyFill="1" applyBorder="1" applyAlignment="1" quotePrefix="1">
      <alignment vertical="center"/>
    </xf>
    <xf numFmtId="0" fontId="6" fillId="0" borderId="35" xfId="0" applyNumberFormat="1" applyFont="1" applyBorder="1" applyAlignment="1">
      <alignment vertical="center"/>
    </xf>
    <xf numFmtId="0" fontId="6" fillId="33" borderId="41" xfId="0" applyNumberFormat="1" applyFont="1" applyFill="1" applyBorder="1" applyAlignment="1">
      <alignment vertical="center"/>
    </xf>
    <xf numFmtId="3" fontId="6" fillId="33" borderId="44" xfId="0" applyNumberFormat="1" applyFont="1" applyFill="1" applyBorder="1" applyAlignment="1">
      <alignment vertical="center"/>
    </xf>
    <xf numFmtId="3" fontId="6" fillId="33" borderId="41" xfId="0" applyNumberFormat="1" applyFont="1" applyFill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3" fontId="6" fillId="0" borderId="91" xfId="0" applyNumberFormat="1" applyFont="1" applyBorder="1" applyAlignment="1">
      <alignment vertical="center"/>
    </xf>
    <xf numFmtId="0" fontId="6" fillId="0" borderId="97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" fontId="6" fillId="0" borderId="78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6" fillId="0" borderId="98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/>
    </xf>
    <xf numFmtId="3" fontId="6" fillId="0" borderId="56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99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6" fillId="0" borderId="76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0" fontId="6" fillId="35" borderId="32" xfId="0" applyNumberFormat="1" applyFont="1" applyFill="1" applyBorder="1" applyAlignment="1">
      <alignment vertical="center"/>
    </xf>
    <xf numFmtId="3" fontId="6" fillId="35" borderId="52" xfId="0" applyNumberFormat="1" applyFont="1" applyFill="1" applyBorder="1" applyAlignment="1">
      <alignment vertical="center"/>
    </xf>
    <xf numFmtId="0" fontId="6" fillId="35" borderId="97" xfId="0" applyNumberFormat="1" applyFont="1" applyFill="1" applyBorder="1" applyAlignment="1">
      <alignment vertical="center"/>
    </xf>
    <xf numFmtId="3" fontId="6" fillId="35" borderId="44" xfId="0" applyNumberFormat="1" applyFont="1" applyFill="1" applyBorder="1" applyAlignment="1">
      <alignment vertical="center"/>
    </xf>
    <xf numFmtId="0" fontId="6" fillId="35" borderId="17" xfId="0" applyNumberFormat="1" applyFont="1" applyFill="1" applyBorder="1" applyAlignment="1">
      <alignment vertical="center"/>
    </xf>
    <xf numFmtId="0" fontId="6" fillId="0" borderId="84" xfId="0" applyNumberFormat="1" applyFont="1" applyBorder="1" applyAlignment="1">
      <alignment vertical="center"/>
    </xf>
    <xf numFmtId="3" fontId="6" fillId="0" borderId="92" xfId="0" applyNumberFormat="1" applyFont="1" applyBorder="1" applyAlignment="1">
      <alignment vertical="center"/>
    </xf>
    <xf numFmtId="0" fontId="6" fillId="0" borderId="76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vertical="center"/>
    </xf>
    <xf numFmtId="0" fontId="6" fillId="0" borderId="100" xfId="0" applyNumberFormat="1" applyFont="1" applyBorder="1" applyAlignment="1">
      <alignment vertical="center"/>
    </xf>
    <xf numFmtId="3" fontId="6" fillId="0" borderId="93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3" fontId="6" fillId="0" borderId="94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33" borderId="42" xfId="0" applyNumberFormat="1" applyFont="1" applyFill="1" applyBorder="1" applyAlignment="1">
      <alignment/>
    </xf>
    <xf numFmtId="3" fontId="6" fillId="33" borderId="56" xfId="0" applyNumberFormat="1" applyFont="1" applyFill="1" applyBorder="1" applyAlignment="1">
      <alignment vertical="center"/>
    </xf>
    <xf numFmtId="0" fontId="6" fillId="33" borderId="45" xfId="0" applyNumberFormat="1" applyFont="1" applyFill="1" applyBorder="1" applyAlignment="1">
      <alignment vertical="center"/>
    </xf>
    <xf numFmtId="3" fontId="6" fillId="33" borderId="45" xfId="0" applyNumberFormat="1" applyFont="1" applyFill="1" applyBorder="1" applyAlignment="1">
      <alignment vertical="center"/>
    </xf>
    <xf numFmtId="3" fontId="6" fillId="33" borderId="53" xfId="0" applyNumberFormat="1" applyFont="1" applyFill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/>
    </xf>
    <xf numFmtId="3" fontId="20" fillId="0" borderId="32" xfId="0" applyNumberFormat="1" applyFont="1" applyBorder="1" applyAlignment="1">
      <alignment vertical="center"/>
    </xf>
    <xf numFmtId="3" fontId="20" fillId="0" borderId="91" xfId="0" applyNumberFormat="1" applyFont="1" applyBorder="1" applyAlignment="1">
      <alignment vertical="center"/>
    </xf>
    <xf numFmtId="3" fontId="20" fillId="0" borderId="97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78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52" xfId="0" applyNumberFormat="1" applyFont="1" applyBorder="1" applyAlignment="1">
      <alignment vertical="center"/>
    </xf>
    <xf numFmtId="3" fontId="20" fillId="0" borderId="98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99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76" xfId="0" applyNumberFormat="1" applyFont="1" applyBorder="1" applyAlignment="1">
      <alignment vertical="center"/>
    </xf>
    <xf numFmtId="3" fontId="20" fillId="35" borderId="22" xfId="0" applyNumberFormat="1" applyFont="1" applyFill="1" applyBorder="1" applyAlignment="1">
      <alignment vertical="center"/>
    </xf>
    <xf numFmtId="3" fontId="20" fillId="35" borderId="22" xfId="0" applyNumberFormat="1" applyFont="1" applyFill="1" applyBorder="1" applyAlignment="1" quotePrefix="1">
      <alignment vertical="center"/>
    </xf>
    <xf numFmtId="3" fontId="20" fillId="35" borderId="32" xfId="0" applyNumberFormat="1" applyFont="1" applyFill="1" applyBorder="1" applyAlignment="1">
      <alignment vertical="center"/>
    </xf>
    <xf numFmtId="3" fontId="20" fillId="35" borderId="101" xfId="0" applyNumberFormat="1" applyFont="1" applyFill="1" applyBorder="1" applyAlignment="1">
      <alignment vertical="center"/>
    </xf>
    <xf numFmtId="3" fontId="20" fillId="35" borderId="97" xfId="0" applyNumberFormat="1" applyFont="1" applyFill="1" applyBorder="1" applyAlignment="1">
      <alignment vertical="center"/>
    </xf>
    <xf numFmtId="3" fontId="20" fillId="35" borderId="29" xfId="0" applyNumberFormat="1" applyFont="1" applyFill="1" applyBorder="1" applyAlignment="1">
      <alignment vertical="center"/>
    </xf>
    <xf numFmtId="3" fontId="20" fillId="35" borderId="17" xfId="0" applyNumberFormat="1" applyFont="1" applyFill="1" applyBorder="1" applyAlignment="1">
      <alignment vertical="center"/>
    </xf>
    <xf numFmtId="3" fontId="20" fillId="0" borderId="96" xfId="0" applyNumberFormat="1" applyFont="1" applyBorder="1" applyAlignment="1">
      <alignment vertical="center"/>
    </xf>
    <xf numFmtId="3" fontId="20" fillId="0" borderId="84" xfId="0" applyNumberFormat="1" applyFont="1" applyBorder="1" applyAlignment="1">
      <alignment vertical="center"/>
    </xf>
    <xf numFmtId="3" fontId="20" fillId="0" borderId="50" xfId="0" applyNumberFormat="1" applyFont="1" applyBorder="1" applyAlignment="1">
      <alignment vertical="center"/>
    </xf>
    <xf numFmtId="20" fontId="20" fillId="0" borderId="76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3" fontId="20" fillId="0" borderId="39" xfId="0" applyNumberFormat="1" applyFont="1" applyBorder="1" applyAlignment="1">
      <alignment vertical="center"/>
    </xf>
    <xf numFmtId="3" fontId="20" fillId="0" borderId="101" xfId="0" applyNumberFormat="1" applyFont="1" applyBorder="1" applyAlignment="1">
      <alignment vertical="center"/>
    </xf>
    <xf numFmtId="3" fontId="20" fillId="0" borderId="100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3" fontId="20" fillId="33" borderId="41" xfId="0" applyNumberFormat="1" applyFont="1" applyFill="1" applyBorder="1" applyAlignment="1">
      <alignment vertical="center"/>
    </xf>
    <xf numFmtId="3" fontId="20" fillId="33" borderId="44" xfId="0" applyNumberFormat="1" applyFont="1" applyFill="1" applyBorder="1" applyAlignment="1">
      <alignment vertical="center"/>
    </xf>
    <xf numFmtId="3" fontId="20" fillId="33" borderId="56" xfId="0" applyNumberFormat="1" applyFont="1" applyFill="1" applyBorder="1" applyAlignment="1">
      <alignment vertical="center"/>
    </xf>
    <xf numFmtId="3" fontId="20" fillId="33" borderId="45" xfId="0" applyNumberFormat="1" applyFont="1" applyFill="1" applyBorder="1" applyAlignment="1">
      <alignment vertical="center"/>
    </xf>
    <xf numFmtId="3" fontId="20" fillId="33" borderId="53" xfId="0" applyNumberFormat="1" applyFont="1" applyFill="1" applyBorder="1" applyAlignment="1">
      <alignment vertical="center"/>
    </xf>
    <xf numFmtId="0" fontId="11" fillId="0" borderId="22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11" fillId="0" borderId="35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11" fillId="33" borderId="41" xfId="0" applyFont="1" applyFill="1" applyBorder="1" applyAlignment="1">
      <alignment/>
    </xf>
    <xf numFmtId="3" fontId="6" fillId="34" borderId="53" xfId="0" applyNumberFormat="1" applyFont="1" applyFill="1" applyBorder="1" applyAlignment="1">
      <alignment/>
    </xf>
    <xf numFmtId="0" fontId="85" fillId="34" borderId="22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left"/>
    </xf>
    <xf numFmtId="0" fontId="32" fillId="34" borderId="0" xfId="0" applyFont="1" applyFill="1" applyAlignment="1">
      <alignment/>
    </xf>
    <xf numFmtId="0" fontId="85" fillId="34" borderId="23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left"/>
    </xf>
    <xf numFmtId="0" fontId="20" fillId="35" borderId="19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20" fillId="35" borderId="63" xfId="0" applyFont="1" applyFill="1" applyBorder="1" applyAlignment="1">
      <alignment horizontal="left"/>
    </xf>
    <xf numFmtId="0" fontId="86" fillId="35" borderId="19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68" xfId="0" applyNumberFormat="1" applyFont="1" applyBorder="1" applyAlignment="1">
      <alignment/>
    </xf>
    <xf numFmtId="3" fontId="11" fillId="0" borderId="67" xfId="0" applyNumberFormat="1" applyFont="1" applyBorder="1" applyAlignment="1">
      <alignment/>
    </xf>
    <xf numFmtId="0" fontId="11" fillId="0" borderId="70" xfId="0" applyFont="1" applyBorder="1" applyAlignment="1">
      <alignment horizontal="center"/>
    </xf>
    <xf numFmtId="0" fontId="11" fillId="0" borderId="69" xfId="0" applyFont="1" applyBorder="1" applyAlignment="1">
      <alignment/>
    </xf>
    <xf numFmtId="3" fontId="11" fillId="0" borderId="71" xfId="0" applyNumberFormat="1" applyFont="1" applyBorder="1" applyAlignment="1">
      <alignment/>
    </xf>
    <xf numFmtId="0" fontId="62" fillId="34" borderId="0" xfId="0" applyFont="1" applyFill="1" applyAlignment="1">
      <alignment vertical="center"/>
    </xf>
    <xf numFmtId="0" fontId="18" fillId="0" borderId="74" xfId="0" applyFont="1" applyBorder="1" applyAlignment="1">
      <alignment/>
    </xf>
    <xf numFmtId="0" fontId="3" fillId="0" borderId="85" xfId="0" applyFont="1" applyBorder="1" applyAlignment="1">
      <alignment/>
    </xf>
    <xf numFmtId="0" fontId="18" fillId="0" borderId="102" xfId="0" applyFont="1" applyBorder="1" applyAlignment="1">
      <alignment/>
    </xf>
    <xf numFmtId="0" fontId="18" fillId="0" borderId="90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103" xfId="0" applyFont="1" applyBorder="1" applyAlignment="1">
      <alignment/>
    </xf>
    <xf numFmtId="0" fontId="13" fillId="0" borderId="104" xfId="0" applyFont="1" applyBorder="1" applyAlignment="1">
      <alignment horizontal="left" vertical="center"/>
    </xf>
    <xf numFmtId="0" fontId="13" fillId="0" borderId="91" xfId="0" applyFont="1" applyBorder="1" applyAlignment="1">
      <alignment horizontal="left" vertical="center"/>
    </xf>
    <xf numFmtId="0" fontId="3" fillId="0" borderId="91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13" fillId="0" borderId="107" xfId="0" applyFont="1" applyBorder="1" applyAlignment="1">
      <alignment horizontal="left" vertical="center"/>
    </xf>
    <xf numFmtId="0" fontId="13" fillId="0" borderId="108" xfId="0" applyFont="1" applyBorder="1" applyAlignment="1">
      <alignment horizontal="left" vertical="center"/>
    </xf>
    <xf numFmtId="0" fontId="3" fillId="0" borderId="10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left"/>
    </xf>
    <xf numFmtId="0" fontId="6" fillId="0" borderId="96" xfId="0" applyFont="1" applyBorder="1" applyAlignment="1">
      <alignment horizontal="left"/>
    </xf>
    <xf numFmtId="0" fontId="6" fillId="0" borderId="104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29" fillId="0" borderId="111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9" fillId="36" borderId="55" xfId="0" applyFont="1" applyFill="1" applyBorder="1" applyAlignment="1">
      <alignment horizontal="center" vertical="center"/>
    </xf>
    <xf numFmtId="0" fontId="9" fillId="36" borderId="86" xfId="0" applyFont="1" applyFill="1" applyBorder="1" applyAlignment="1">
      <alignment horizontal="center" vertical="center"/>
    </xf>
    <xf numFmtId="0" fontId="9" fillId="36" borderId="114" xfId="0" applyFont="1" applyFill="1" applyBorder="1" applyAlignment="1">
      <alignment horizontal="center" vertical="center"/>
    </xf>
    <xf numFmtId="0" fontId="9" fillId="36" borderId="115" xfId="0" applyFont="1" applyFill="1" applyBorder="1" applyAlignment="1">
      <alignment horizontal="center" vertical="center"/>
    </xf>
    <xf numFmtId="0" fontId="9" fillId="36" borderId="116" xfId="0" applyFont="1" applyFill="1" applyBorder="1" applyAlignment="1">
      <alignment horizontal="center" vertical="center"/>
    </xf>
    <xf numFmtId="0" fontId="9" fillId="36" borderId="117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3" fontId="3" fillId="34" borderId="120" xfId="0" applyNumberFormat="1" applyFont="1" applyFill="1" applyBorder="1" applyAlignment="1">
      <alignment horizontal="center"/>
    </xf>
    <xf numFmtId="0" fontId="3" fillId="34" borderId="121" xfId="0" applyFont="1" applyFill="1" applyBorder="1" applyAlignment="1">
      <alignment horizontal="center"/>
    </xf>
    <xf numFmtId="0" fontId="3" fillId="34" borderId="122" xfId="0" applyFont="1" applyFill="1" applyBorder="1" applyAlignment="1">
      <alignment horizontal="center"/>
    </xf>
    <xf numFmtId="0" fontId="3" fillId="34" borderId="111" xfId="0" applyFont="1" applyFill="1" applyBorder="1" applyAlignment="1">
      <alignment horizontal="center"/>
    </xf>
    <xf numFmtId="0" fontId="3" fillId="34" borderId="112" xfId="0" applyFont="1" applyFill="1" applyBorder="1" applyAlignment="1">
      <alignment horizontal="center"/>
    </xf>
    <xf numFmtId="0" fontId="3" fillId="34" borderId="119" xfId="0" applyFont="1" applyFill="1" applyBorder="1" applyAlignment="1">
      <alignment horizontal="center"/>
    </xf>
    <xf numFmtId="3" fontId="3" fillId="34" borderId="111" xfId="0" applyNumberFormat="1" applyFont="1" applyFill="1" applyBorder="1" applyAlignment="1">
      <alignment horizontal="center"/>
    </xf>
    <xf numFmtId="3" fontId="3" fillId="0" borderId="120" xfId="0" applyNumberFormat="1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3" fontId="3" fillId="0" borderId="111" xfId="0" applyNumberFormat="1" applyFont="1" applyBorder="1" applyAlignment="1">
      <alignment horizont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23" xfId="0" applyFont="1" applyFill="1" applyBorder="1" applyAlignment="1">
      <alignment horizontal="center" vertical="center" wrapText="1"/>
    </xf>
    <xf numFmtId="0" fontId="33" fillId="0" borderId="124" xfId="0" applyFont="1" applyBorder="1" applyAlignment="1">
      <alignment horizontal="center" vertical="center"/>
    </xf>
    <xf numFmtId="0" fontId="33" fillId="0" borderId="125" xfId="0" applyFont="1" applyBorder="1" applyAlignment="1">
      <alignment horizontal="center" vertical="center"/>
    </xf>
    <xf numFmtId="0" fontId="33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36" borderId="127" xfId="0" applyFont="1" applyFill="1" applyBorder="1" applyAlignment="1">
      <alignment horizontal="center" vertical="center" wrapText="1"/>
    </xf>
    <xf numFmtId="0" fontId="9" fillId="36" borderId="128" xfId="0" applyFont="1" applyFill="1" applyBorder="1" applyAlignment="1">
      <alignment horizontal="center" vertical="center" wrapText="1"/>
    </xf>
    <xf numFmtId="0" fontId="9" fillId="36" borderId="133" xfId="0" applyFont="1" applyFill="1" applyBorder="1" applyAlignment="1">
      <alignment horizontal="center" vertical="center" wrapText="1"/>
    </xf>
    <xf numFmtId="0" fontId="9" fillId="36" borderId="134" xfId="0" applyFont="1" applyFill="1" applyBorder="1" applyAlignment="1">
      <alignment horizontal="center" vertical="top" wrapText="1"/>
    </xf>
    <xf numFmtId="0" fontId="9" fillId="36" borderId="128" xfId="0" applyFont="1" applyFill="1" applyBorder="1" applyAlignment="1">
      <alignment horizontal="center" vertical="top" wrapText="1"/>
    </xf>
    <xf numFmtId="0" fontId="9" fillId="36" borderId="129" xfId="0" applyFont="1" applyFill="1" applyBorder="1" applyAlignment="1">
      <alignment horizontal="center" vertical="top" wrapText="1"/>
    </xf>
    <xf numFmtId="0" fontId="30" fillId="36" borderId="108" xfId="0" applyFont="1" applyFill="1" applyBorder="1" applyAlignment="1">
      <alignment horizontal="center" vertical="center" wrapText="1"/>
    </xf>
    <xf numFmtId="0" fontId="9" fillId="36" borderId="108" xfId="0" applyFont="1" applyFill="1" applyBorder="1" applyAlignment="1">
      <alignment horizontal="center" vertical="center" wrapText="1"/>
    </xf>
    <xf numFmtId="0" fontId="9" fillId="36" borderId="109" xfId="0" applyFont="1" applyFill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7" fillId="36" borderId="96" xfId="0" applyFont="1" applyFill="1" applyBorder="1" applyAlignment="1">
      <alignment horizontal="center" vertical="top"/>
    </xf>
    <xf numFmtId="0" fontId="16" fillId="36" borderId="138" xfId="0" applyFont="1" applyFill="1" applyBorder="1" applyAlignment="1">
      <alignment horizontal="center" vertical="center"/>
    </xf>
    <xf numFmtId="0" fontId="16" fillId="36" borderId="139" xfId="0" applyFont="1" applyFill="1" applyBorder="1" applyAlignment="1">
      <alignment horizontal="center" vertical="center"/>
    </xf>
    <xf numFmtId="0" fontId="16" fillId="36" borderId="140" xfId="0" applyFont="1" applyFill="1" applyBorder="1" applyAlignment="1">
      <alignment horizontal="center" vertical="center"/>
    </xf>
    <xf numFmtId="0" fontId="17" fillId="38" borderId="96" xfId="0" applyFont="1" applyFill="1" applyBorder="1" applyAlignment="1">
      <alignment horizontal="center" vertical="top"/>
    </xf>
    <xf numFmtId="0" fontId="17" fillId="38" borderId="106" xfId="0" applyFont="1" applyFill="1" applyBorder="1" applyAlignment="1">
      <alignment horizontal="center" vertical="top"/>
    </xf>
    <xf numFmtId="0" fontId="16" fillId="0" borderId="141" xfId="0" applyFont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3" fontId="8" fillId="36" borderId="96" xfId="0" applyNumberFormat="1" applyFont="1" applyFill="1" applyBorder="1" applyAlignment="1">
      <alignment horizontal="right" vertical="center" wrapText="1"/>
    </xf>
    <xf numFmtId="0" fontId="17" fillId="34" borderId="96" xfId="0" applyFont="1" applyFill="1" applyBorder="1" applyAlignment="1">
      <alignment horizontal="center" vertical="top"/>
    </xf>
    <xf numFmtId="0" fontId="17" fillId="34" borderId="106" xfId="0" applyFont="1" applyFill="1" applyBorder="1" applyAlignment="1">
      <alignment horizontal="center" vertical="top"/>
    </xf>
    <xf numFmtId="0" fontId="17" fillId="0" borderId="110" xfId="0" applyFont="1" applyBorder="1" applyAlignment="1">
      <alignment horizontal="center" vertical="top"/>
    </xf>
    <xf numFmtId="0" fontId="17" fillId="0" borderId="96" xfId="0" applyFont="1" applyBorder="1" applyAlignment="1">
      <alignment horizontal="center" vertical="top"/>
    </xf>
    <xf numFmtId="0" fontId="16" fillId="40" borderId="96" xfId="0" applyFont="1" applyFill="1" applyBorder="1" applyAlignment="1">
      <alignment horizontal="center" vertical="top"/>
    </xf>
    <xf numFmtId="0" fontId="16" fillId="0" borderId="143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3" fontId="22" fillId="34" borderId="96" xfId="0" applyNumberFormat="1" applyFont="1" applyFill="1" applyBorder="1" applyAlignment="1">
      <alignment horizontal="right" vertical="center"/>
    </xf>
    <xf numFmtId="3" fontId="22" fillId="34" borderId="106" xfId="0" applyNumberFormat="1" applyFont="1" applyFill="1" applyBorder="1" applyAlignment="1">
      <alignment horizontal="right" vertical="center"/>
    </xf>
    <xf numFmtId="0" fontId="8" fillId="0" borderId="96" xfId="0" applyFont="1" applyBorder="1" applyAlignment="1">
      <alignment horizontal="right" vertical="center" wrapText="1"/>
    </xf>
    <xf numFmtId="0" fontId="22" fillId="40" borderId="96" xfId="0" applyFont="1" applyFill="1" applyBorder="1" applyAlignment="1">
      <alignment horizontal="right" vertical="center"/>
    </xf>
    <xf numFmtId="0" fontId="17" fillId="40" borderId="96" xfId="0" applyFont="1" applyFill="1" applyBorder="1" applyAlignment="1">
      <alignment horizontal="center" vertical="top"/>
    </xf>
    <xf numFmtId="0" fontId="8" fillId="38" borderId="96" xfId="0" applyFont="1" applyFill="1" applyBorder="1" applyAlignment="1">
      <alignment horizontal="right" vertical="center" wrapText="1"/>
    </xf>
    <xf numFmtId="0" fontId="8" fillId="38" borderId="96" xfId="0" applyFont="1" applyFill="1" applyBorder="1" applyAlignment="1">
      <alignment horizontal="center" vertical="center" wrapText="1"/>
    </xf>
    <xf numFmtId="0" fontId="17" fillId="0" borderId="130" xfId="0" applyFont="1" applyBorder="1" applyAlignment="1">
      <alignment horizontal="left" vertical="center"/>
    </xf>
    <xf numFmtId="0" fontId="17" fillId="0" borderId="131" xfId="0" applyFont="1" applyBorder="1" applyAlignment="1">
      <alignment horizontal="left" vertical="center"/>
    </xf>
    <xf numFmtId="0" fontId="17" fillId="0" borderId="132" xfId="0" applyFont="1" applyBorder="1" applyAlignment="1">
      <alignment horizontal="left" vertical="center"/>
    </xf>
    <xf numFmtId="0" fontId="8" fillId="38" borderId="106" xfId="0" applyFont="1" applyFill="1" applyBorder="1" applyAlignment="1">
      <alignment horizontal="right" vertical="center" wrapText="1"/>
    </xf>
    <xf numFmtId="0" fontId="8" fillId="0" borderId="110" xfId="0" applyFont="1" applyBorder="1" applyAlignment="1">
      <alignment horizontal="right" vertical="center" wrapText="1"/>
    </xf>
    <xf numFmtId="0" fontId="8" fillId="38" borderId="91" xfId="0" applyFont="1" applyFill="1" applyBorder="1" applyAlignment="1">
      <alignment horizontal="right" vertical="center" wrapText="1"/>
    </xf>
    <xf numFmtId="3" fontId="22" fillId="40" borderId="91" xfId="0" applyNumberFormat="1" applyFont="1" applyFill="1" applyBorder="1" applyAlignment="1">
      <alignment horizontal="center" vertical="center"/>
    </xf>
    <xf numFmtId="3" fontId="22" fillId="34" borderId="91" xfId="0" applyNumberFormat="1" applyFont="1" applyFill="1" applyBorder="1" applyAlignment="1">
      <alignment horizontal="right" vertical="center"/>
    </xf>
    <xf numFmtId="3" fontId="22" fillId="34" borderId="105" xfId="0" applyNumberFormat="1" applyFont="1" applyFill="1" applyBorder="1" applyAlignment="1">
      <alignment horizontal="right" vertical="center"/>
    </xf>
    <xf numFmtId="3" fontId="22" fillId="40" borderId="91" xfId="0" applyNumberFormat="1" applyFont="1" applyFill="1" applyBorder="1" applyAlignment="1">
      <alignment horizontal="right" vertical="center"/>
    </xf>
    <xf numFmtId="3" fontId="8" fillId="36" borderId="91" xfId="0" applyNumberFormat="1" applyFont="1" applyFill="1" applyBorder="1" applyAlignment="1">
      <alignment horizontal="right" vertical="center" wrapText="1"/>
    </xf>
    <xf numFmtId="3" fontId="22" fillId="40" borderId="96" xfId="0" applyNumberFormat="1" applyFont="1" applyFill="1" applyBorder="1" applyAlignment="1">
      <alignment horizontal="center" vertical="center"/>
    </xf>
    <xf numFmtId="3" fontId="8" fillId="38" borderId="91" xfId="0" applyNumberFormat="1" applyFont="1" applyFill="1" applyBorder="1" applyAlignment="1">
      <alignment horizontal="right" vertical="center" wrapText="1"/>
    </xf>
    <xf numFmtId="0" fontId="8" fillId="38" borderId="105" xfId="0" applyFont="1" applyFill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0" fontId="8" fillId="0" borderId="91" xfId="0" applyFont="1" applyBorder="1" applyAlignment="1">
      <alignment horizontal="right" vertical="center" wrapText="1"/>
    </xf>
    <xf numFmtId="3" fontId="8" fillId="38" borderId="120" xfId="0" applyNumberFormat="1" applyFont="1" applyFill="1" applyBorder="1" applyAlignment="1">
      <alignment horizontal="center" vertical="center" wrapText="1"/>
    </xf>
    <xf numFmtId="3" fontId="8" fillId="38" borderId="121" xfId="0" applyNumberFormat="1" applyFont="1" applyFill="1" applyBorder="1" applyAlignment="1">
      <alignment horizontal="center" vertical="center" wrapText="1"/>
    </xf>
    <xf numFmtId="3" fontId="8" fillId="38" borderId="1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23" fillId="40" borderId="96" xfId="0" applyNumberFormat="1" applyFont="1" applyFill="1" applyBorder="1" applyAlignment="1">
      <alignment horizontal="right" vertical="center"/>
    </xf>
    <xf numFmtId="0" fontId="22" fillId="40" borderId="96" xfId="0" applyFont="1" applyFill="1" applyBorder="1" applyAlignment="1">
      <alignment horizontal="center" vertical="center"/>
    </xf>
    <xf numFmtId="0" fontId="10" fillId="0" borderId="146" xfId="0" applyFont="1" applyBorder="1" applyAlignment="1">
      <alignment horizontal="center"/>
    </xf>
    <xf numFmtId="0" fontId="10" fillId="0" borderId="147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46" xfId="0" applyFont="1" applyBorder="1" applyAlignment="1">
      <alignment horizontal="center" wrapText="1"/>
    </xf>
    <xf numFmtId="0" fontId="10" fillId="0" borderId="147" xfId="0" applyFont="1" applyBorder="1" applyAlignment="1">
      <alignment horizontal="center" wrapText="1"/>
    </xf>
    <xf numFmtId="0" fontId="10" fillId="0" borderId="148" xfId="0" applyFont="1" applyBorder="1" applyAlignment="1">
      <alignment horizontal="center" wrapText="1"/>
    </xf>
    <xf numFmtId="0" fontId="9" fillId="33" borderId="149" xfId="0" applyFont="1" applyFill="1" applyBorder="1" applyAlignment="1">
      <alignment horizontal="center"/>
    </xf>
    <xf numFmtId="0" fontId="9" fillId="33" borderId="150" xfId="0" applyFont="1" applyFill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17" fillId="0" borderId="151" xfId="0" applyFont="1" applyBorder="1" applyAlignment="1">
      <alignment horizontal="center" wrapText="1"/>
    </xf>
    <xf numFmtId="0" fontId="17" fillId="0" borderId="152" xfId="0" applyFont="1" applyBorder="1" applyAlignment="1">
      <alignment horizontal="center" wrapText="1"/>
    </xf>
    <xf numFmtId="0" fontId="17" fillId="0" borderId="153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3" fillId="0" borderId="96" xfId="0" applyFont="1" applyBorder="1" applyAlignment="1">
      <alignment horizontal="center"/>
    </xf>
    <xf numFmtId="3" fontId="9" fillId="40" borderId="91" xfId="0" applyNumberFormat="1" applyFont="1" applyFill="1" applyBorder="1" applyAlignment="1">
      <alignment horizontal="center" vertical="center" wrapText="1"/>
    </xf>
    <xf numFmtId="0" fontId="9" fillId="40" borderId="91" xfId="0" applyFont="1" applyFill="1" applyBorder="1" applyAlignment="1">
      <alignment horizontal="center" vertical="center" wrapText="1"/>
    </xf>
    <xf numFmtId="3" fontId="23" fillId="40" borderId="91" xfId="0" applyNumberFormat="1" applyFont="1" applyFill="1" applyBorder="1" applyAlignment="1">
      <alignment horizontal="right" vertical="center"/>
    </xf>
    <xf numFmtId="0" fontId="23" fillId="40" borderId="91" xfId="0" applyFont="1" applyFill="1" applyBorder="1" applyAlignment="1">
      <alignment horizontal="right" vertical="center"/>
    </xf>
    <xf numFmtId="0" fontId="19" fillId="0" borderId="7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9" fillId="0" borderId="149" xfId="0" applyFont="1" applyBorder="1" applyAlignment="1">
      <alignment horizontal="center"/>
    </xf>
    <xf numFmtId="0" fontId="27" fillId="36" borderId="154" xfId="0" applyFont="1" applyFill="1" applyBorder="1" applyAlignment="1">
      <alignment horizontal="center" vertical="center" wrapText="1"/>
    </xf>
    <xf numFmtId="0" fontId="27" fillId="36" borderId="92" xfId="0" applyFont="1" applyFill="1" applyBorder="1" applyAlignment="1">
      <alignment horizontal="center" vertical="center" wrapText="1"/>
    </xf>
    <xf numFmtId="0" fontId="17" fillId="0" borderId="155" xfId="0" applyFont="1" applyBorder="1" applyAlignment="1">
      <alignment horizontal="left" vertical="center"/>
    </xf>
    <xf numFmtId="0" fontId="17" fillId="0" borderId="156" xfId="0" applyFont="1" applyBorder="1" applyAlignment="1">
      <alignment horizontal="left" vertical="center"/>
    </xf>
    <xf numFmtId="0" fontId="17" fillId="0" borderId="157" xfId="0" applyFont="1" applyBorder="1" applyAlignment="1">
      <alignment horizontal="left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123" xfId="0" applyFont="1" applyFill="1" applyBorder="1" applyAlignment="1">
      <alignment horizontal="center" vertical="center"/>
    </xf>
    <xf numFmtId="0" fontId="9" fillId="0" borderId="158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23" xfId="0" applyFont="1" applyFill="1" applyBorder="1" applyAlignment="1">
      <alignment horizontal="center" vertical="center" wrapText="1"/>
    </xf>
    <xf numFmtId="3" fontId="8" fillId="0" borderId="159" xfId="0" applyNumberFormat="1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3" fontId="8" fillId="0" borderId="131" xfId="0" applyNumberFormat="1" applyFont="1" applyBorder="1" applyAlignment="1">
      <alignment horizontal="center" vertical="center"/>
    </xf>
    <xf numFmtId="3" fontId="8" fillId="33" borderId="131" xfId="0" applyNumberFormat="1" applyFont="1" applyFill="1" applyBorder="1" applyAlignment="1">
      <alignment horizontal="center" vertical="center"/>
    </xf>
    <xf numFmtId="0" fontId="8" fillId="33" borderId="131" xfId="0" applyFont="1" applyFill="1" applyBorder="1" applyAlignment="1">
      <alignment horizontal="center" vertical="center"/>
    </xf>
    <xf numFmtId="0" fontId="8" fillId="33" borderId="132" xfId="0" applyFont="1" applyFill="1" applyBorder="1" applyAlignment="1">
      <alignment horizontal="center" vertical="center"/>
    </xf>
    <xf numFmtId="0" fontId="9" fillId="36" borderId="160" xfId="0" applyFont="1" applyFill="1" applyBorder="1" applyAlignment="1">
      <alignment horizontal="center" vertical="center"/>
    </xf>
    <xf numFmtId="0" fontId="9" fillId="36" borderId="161" xfId="0" applyFont="1" applyFill="1" applyBorder="1" applyAlignment="1">
      <alignment horizontal="center" vertical="center"/>
    </xf>
    <xf numFmtId="0" fontId="9" fillId="36" borderId="162" xfId="0" applyFont="1" applyFill="1" applyBorder="1" applyAlignment="1">
      <alignment horizontal="center" vertical="center"/>
    </xf>
    <xf numFmtId="3" fontId="8" fillId="0" borderId="163" xfId="0" applyNumberFormat="1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3" fontId="8" fillId="0" borderId="164" xfId="0" applyNumberFormat="1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3" fontId="8" fillId="33" borderId="165" xfId="0" applyNumberFormat="1" applyFont="1" applyFill="1" applyBorder="1" applyAlignment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33" borderId="166" xfId="0" applyNumberFormat="1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0" fontId="8" fillId="33" borderId="143" xfId="0" applyFont="1" applyFill="1" applyBorder="1" applyAlignment="1">
      <alignment horizontal="center" vertical="center"/>
    </xf>
    <xf numFmtId="3" fontId="8" fillId="33" borderId="167" xfId="0" applyNumberFormat="1" applyFont="1" applyFill="1" applyBorder="1" applyAlignment="1">
      <alignment horizontal="center" vertical="center"/>
    </xf>
    <xf numFmtId="0" fontId="8" fillId="33" borderId="167" xfId="0" applyFont="1" applyFill="1" applyBorder="1" applyAlignment="1">
      <alignment horizontal="center" vertical="center"/>
    </xf>
    <xf numFmtId="0" fontId="8" fillId="33" borderId="165" xfId="0" applyFont="1" applyFill="1" applyBorder="1" applyAlignment="1">
      <alignment horizontal="center" vertical="center"/>
    </xf>
    <xf numFmtId="3" fontId="8" fillId="0" borderId="168" xfId="0" applyNumberFormat="1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3" fontId="8" fillId="0" borderId="169" xfId="0" applyNumberFormat="1" applyFont="1" applyBorder="1" applyAlignment="1">
      <alignment horizontal="center" vertical="center"/>
    </xf>
    <xf numFmtId="0" fontId="8" fillId="0" borderId="166" xfId="0" applyFont="1" applyBorder="1" applyAlignment="1">
      <alignment horizontal="center" vertical="center"/>
    </xf>
    <xf numFmtId="3" fontId="8" fillId="0" borderId="166" xfId="0" applyNumberFormat="1" applyFont="1" applyBorder="1" applyAlignment="1">
      <alignment horizontal="center" vertical="center"/>
    </xf>
    <xf numFmtId="3" fontId="8" fillId="0" borderId="167" xfId="0" applyNumberFormat="1" applyFont="1" applyBorder="1" applyAlignment="1">
      <alignment horizontal="center" vertical="center"/>
    </xf>
    <xf numFmtId="49" fontId="9" fillId="0" borderId="104" xfId="0" applyNumberFormat="1" applyFont="1" applyBorder="1" applyAlignment="1">
      <alignment horizontal="center" vertical="center"/>
    </xf>
    <xf numFmtId="49" fontId="9" fillId="0" borderId="91" xfId="0" applyNumberFormat="1" applyFont="1" applyBorder="1" applyAlignment="1">
      <alignment horizontal="center" vertical="center"/>
    </xf>
    <xf numFmtId="3" fontId="8" fillId="0" borderId="112" xfId="0" applyNumberFormat="1" applyFont="1" applyBorder="1" applyAlignment="1">
      <alignment horizontal="center" vertical="center"/>
    </xf>
    <xf numFmtId="3" fontId="8" fillId="33" borderId="170" xfId="0" applyNumberFormat="1" applyFont="1" applyFill="1" applyBorder="1" applyAlignment="1">
      <alignment horizontal="center" vertical="center"/>
    </xf>
    <xf numFmtId="3" fontId="8" fillId="33" borderId="171" xfId="0" applyNumberFormat="1" applyFont="1" applyFill="1" applyBorder="1" applyAlignment="1">
      <alignment horizontal="center" vertical="center"/>
    </xf>
    <xf numFmtId="3" fontId="3" fillId="34" borderId="92" xfId="0" applyNumberFormat="1" applyFont="1" applyFill="1" applyBorder="1" applyAlignment="1">
      <alignment horizontal="center" vertical="top" wrapText="1"/>
    </xf>
    <xf numFmtId="0" fontId="3" fillId="34" borderId="92" xfId="0" applyFont="1" applyFill="1" applyBorder="1" applyAlignment="1">
      <alignment horizontal="center" vertical="top" wrapText="1"/>
    </xf>
    <xf numFmtId="0" fontId="3" fillId="34" borderId="172" xfId="0" applyFont="1" applyFill="1" applyBorder="1" applyAlignment="1">
      <alignment horizontal="center" vertical="top" wrapText="1"/>
    </xf>
    <xf numFmtId="3" fontId="8" fillId="0" borderId="165" xfId="0" applyNumberFormat="1" applyFont="1" applyBorder="1" applyAlignment="1">
      <alignment horizontal="center" vertical="center"/>
    </xf>
    <xf numFmtId="3" fontId="8" fillId="34" borderId="96" xfId="0" applyNumberFormat="1" applyFont="1" applyFill="1" applyBorder="1" applyAlignment="1">
      <alignment horizontal="center" vertical="center"/>
    </xf>
    <xf numFmtId="3" fontId="8" fillId="34" borderId="111" xfId="0" applyNumberFormat="1" applyFont="1" applyFill="1" applyBorder="1" applyAlignment="1">
      <alignment horizontal="center" vertical="center"/>
    </xf>
    <xf numFmtId="3" fontId="8" fillId="33" borderId="173" xfId="0" applyNumberFormat="1" applyFont="1" applyFill="1" applyBorder="1" applyAlignment="1">
      <alignment horizontal="center" vertical="center"/>
    </xf>
    <xf numFmtId="3" fontId="8" fillId="33" borderId="174" xfId="0" applyNumberFormat="1" applyFont="1" applyFill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left" vertical="center" wrapText="1"/>
    </xf>
    <xf numFmtId="0" fontId="12" fillId="0" borderId="114" xfId="0" applyFont="1" applyBorder="1" applyAlignment="1">
      <alignment horizontal="left" vertical="center" wrapText="1"/>
    </xf>
    <xf numFmtId="0" fontId="12" fillId="0" borderId="102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2" fillId="0" borderId="103" xfId="0" applyFont="1" applyBorder="1" applyAlignment="1">
      <alignment horizontal="left" vertical="center" wrapText="1"/>
    </xf>
    <xf numFmtId="3" fontId="8" fillId="0" borderId="175" xfId="0" applyNumberFormat="1" applyFont="1" applyBorder="1" applyAlignment="1">
      <alignment horizontal="center" vertical="center"/>
    </xf>
    <xf numFmtId="3" fontId="8" fillId="0" borderId="17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3" fontId="8" fillId="0" borderId="96" xfId="0" applyNumberFormat="1" applyFont="1" applyBorder="1" applyAlignment="1">
      <alignment horizontal="center" vertical="center"/>
    </xf>
    <xf numFmtId="0" fontId="9" fillId="36" borderId="107" xfId="0" applyFont="1" applyFill="1" applyBorder="1" applyAlignment="1">
      <alignment horizontal="center" vertical="center" wrapText="1"/>
    </xf>
    <xf numFmtId="0" fontId="9" fillId="0" borderId="110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3" fontId="8" fillId="33" borderId="164" xfId="0" applyNumberFormat="1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176" xfId="0" applyFont="1" applyFill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3" fontId="3" fillId="0" borderId="92" xfId="0" applyNumberFormat="1" applyFont="1" applyBorder="1" applyAlignment="1">
      <alignment horizontal="center" vertical="top" wrapText="1"/>
    </xf>
    <xf numFmtId="0" fontId="3" fillId="0" borderId="92" xfId="0" applyFont="1" applyBorder="1" applyAlignment="1">
      <alignment horizontal="center" vertical="top" wrapText="1"/>
    </xf>
    <xf numFmtId="3" fontId="8" fillId="0" borderId="173" xfId="0" applyNumberFormat="1" applyFont="1" applyBorder="1" applyAlignment="1">
      <alignment horizontal="center" vertical="center"/>
    </xf>
    <xf numFmtId="3" fontId="8" fillId="0" borderId="174" xfId="0" applyNumberFormat="1" applyFont="1" applyBorder="1" applyAlignment="1">
      <alignment horizontal="center" vertical="center"/>
    </xf>
    <xf numFmtId="3" fontId="8" fillId="0" borderId="177" xfId="0" applyNumberFormat="1" applyFont="1" applyBorder="1" applyAlignment="1">
      <alignment horizontal="center" vertical="center"/>
    </xf>
    <xf numFmtId="3" fontId="8" fillId="0" borderId="119" xfId="0" applyNumberFormat="1" applyFont="1" applyBorder="1" applyAlignment="1">
      <alignment horizontal="center" vertical="center"/>
    </xf>
    <xf numFmtId="0" fontId="8" fillId="38" borderId="91" xfId="0" applyFont="1" applyFill="1" applyBorder="1" applyAlignment="1">
      <alignment horizontal="center" vertical="center" wrapText="1"/>
    </xf>
    <xf numFmtId="3" fontId="8" fillId="38" borderId="91" xfId="0" applyNumberFormat="1" applyFont="1" applyFill="1" applyBorder="1" applyAlignment="1">
      <alignment horizontal="center" vertical="center" wrapText="1"/>
    </xf>
    <xf numFmtId="0" fontId="29" fillId="34" borderId="96" xfId="0" applyFont="1" applyFill="1" applyBorder="1" applyAlignment="1">
      <alignment horizontal="center" vertical="center" wrapText="1"/>
    </xf>
    <xf numFmtId="10" fontId="29" fillId="36" borderId="96" xfId="0" applyNumberFormat="1" applyFont="1" applyFill="1" applyBorder="1" applyAlignment="1">
      <alignment horizontal="center" vertical="center" wrapText="1"/>
    </xf>
    <xf numFmtId="0" fontId="29" fillId="36" borderId="96" xfId="0" applyFont="1" applyFill="1" applyBorder="1" applyAlignment="1">
      <alignment horizontal="center" vertical="center" wrapText="1"/>
    </xf>
    <xf numFmtId="0" fontId="9" fillId="40" borderId="96" xfId="0" applyFont="1" applyFill="1" applyBorder="1" applyAlignment="1">
      <alignment horizontal="center" vertical="center" wrapText="1"/>
    </xf>
    <xf numFmtId="0" fontId="13" fillId="34" borderId="96" xfId="0" applyFont="1" applyFill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5" fillId="36" borderId="96" xfId="0" applyFont="1" applyFill="1" applyBorder="1" applyAlignment="1">
      <alignment horizontal="center" vertical="center" wrapText="1"/>
    </xf>
    <xf numFmtId="0" fontId="16" fillId="0" borderId="178" xfId="0" applyFont="1" applyBorder="1" applyAlignment="1">
      <alignment horizontal="center" vertical="center"/>
    </xf>
    <xf numFmtId="0" fontId="16" fillId="0" borderId="169" xfId="0" applyFont="1" applyBorder="1" applyAlignment="1">
      <alignment horizontal="center" vertical="center"/>
    </xf>
    <xf numFmtId="9" fontId="29" fillId="36" borderId="96" xfId="0" applyNumberFormat="1" applyFont="1" applyFill="1" applyBorder="1" applyAlignment="1">
      <alignment horizontal="center" vertical="center" wrapText="1"/>
    </xf>
    <xf numFmtId="0" fontId="29" fillId="0" borderId="96" xfId="0" applyFont="1" applyFill="1" applyBorder="1" applyAlignment="1">
      <alignment horizontal="center" vertical="center" wrapText="1"/>
    </xf>
    <xf numFmtId="0" fontId="9" fillId="36" borderId="129" xfId="0" applyFont="1" applyFill="1" applyBorder="1" applyAlignment="1">
      <alignment horizontal="center" vertical="center" wrapText="1"/>
    </xf>
    <xf numFmtId="0" fontId="9" fillId="36" borderId="152" xfId="0" applyFont="1" applyFill="1" applyBorder="1" applyAlignment="1">
      <alignment horizontal="center" vertical="center" wrapText="1"/>
    </xf>
    <xf numFmtId="0" fontId="9" fillId="36" borderId="179" xfId="0" applyFont="1" applyFill="1" applyBorder="1" applyAlignment="1">
      <alignment horizontal="center" vertical="center" wrapText="1"/>
    </xf>
    <xf numFmtId="0" fontId="9" fillId="36" borderId="180" xfId="0" applyFont="1" applyFill="1" applyBorder="1" applyAlignment="1">
      <alignment horizontal="center" vertical="center" wrapText="1"/>
    </xf>
    <xf numFmtId="0" fontId="9" fillId="36" borderId="153" xfId="0" applyFont="1" applyFill="1" applyBorder="1" applyAlignment="1">
      <alignment horizontal="center" vertical="center" wrapText="1"/>
    </xf>
    <xf numFmtId="0" fontId="16" fillId="0" borderId="181" xfId="0" applyFont="1" applyBorder="1" applyAlignment="1">
      <alignment horizontal="center" vertical="center"/>
    </xf>
    <xf numFmtId="0" fontId="17" fillId="38" borderId="111" xfId="0" applyFont="1" applyFill="1" applyBorder="1" applyAlignment="1">
      <alignment horizontal="center" vertical="top"/>
    </xf>
    <xf numFmtId="0" fontId="17" fillId="38" borderId="112" xfId="0" applyFont="1" applyFill="1" applyBorder="1" applyAlignment="1">
      <alignment horizontal="center" vertical="top"/>
    </xf>
    <xf numFmtId="0" fontId="17" fillId="38" borderId="119" xfId="0" applyFont="1" applyFill="1" applyBorder="1" applyAlignment="1">
      <alignment horizontal="center" vertical="top"/>
    </xf>
    <xf numFmtId="0" fontId="8" fillId="38" borderId="111" xfId="0" applyFont="1" applyFill="1" applyBorder="1" applyAlignment="1">
      <alignment horizontal="center" vertical="center" wrapText="1"/>
    </xf>
    <xf numFmtId="0" fontId="8" fillId="38" borderId="112" xfId="0" applyFont="1" applyFill="1" applyBorder="1" applyAlignment="1">
      <alignment horizontal="center" vertical="center" wrapText="1"/>
    </xf>
    <xf numFmtId="0" fontId="8" fillId="38" borderId="119" xfId="0" applyFont="1" applyFill="1" applyBorder="1" applyAlignment="1">
      <alignment horizontal="center" vertical="center" wrapText="1"/>
    </xf>
    <xf numFmtId="0" fontId="27" fillId="0" borderId="172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9" fillId="36" borderId="182" xfId="0" applyFont="1" applyFill="1" applyBorder="1" applyAlignment="1">
      <alignment horizontal="center" vertical="center" wrapText="1"/>
    </xf>
    <xf numFmtId="3" fontId="3" fillId="0" borderId="160" xfId="0" applyNumberFormat="1" applyFont="1" applyBorder="1" applyAlignment="1">
      <alignment horizontal="center"/>
    </xf>
    <xf numFmtId="3" fontId="3" fillId="0" borderId="161" xfId="0" applyNumberFormat="1" applyFont="1" applyBorder="1" applyAlignment="1">
      <alignment horizontal="center"/>
    </xf>
    <xf numFmtId="3" fontId="3" fillId="0" borderId="162" xfId="0" applyNumberFormat="1" applyFont="1" applyBorder="1" applyAlignment="1">
      <alignment horizontal="center"/>
    </xf>
    <xf numFmtId="3" fontId="3" fillId="34" borderId="160" xfId="0" applyNumberFormat="1" applyFont="1" applyFill="1" applyBorder="1" applyAlignment="1">
      <alignment horizontal="center"/>
    </xf>
    <xf numFmtId="3" fontId="3" fillId="34" borderId="161" xfId="0" applyNumberFormat="1" applyFont="1" applyFill="1" applyBorder="1" applyAlignment="1">
      <alignment horizontal="center"/>
    </xf>
    <xf numFmtId="3" fontId="3" fillId="34" borderId="162" xfId="0" applyNumberFormat="1" applyFont="1" applyFill="1" applyBorder="1" applyAlignment="1">
      <alignment horizontal="center"/>
    </xf>
    <xf numFmtId="49" fontId="9" fillId="0" borderId="72" xfId="0" applyNumberFormat="1" applyFont="1" applyBorder="1" applyAlignment="1">
      <alignment horizontal="center" vertical="center"/>
    </xf>
    <xf numFmtId="49" fontId="9" fillId="0" borderId="161" xfId="0" applyNumberFormat="1" applyFont="1" applyBorder="1" applyAlignment="1">
      <alignment horizontal="center" vertical="center"/>
    </xf>
    <xf numFmtId="49" fontId="9" fillId="0" borderId="162" xfId="0" applyNumberFormat="1" applyFont="1" applyBorder="1" applyAlignment="1">
      <alignment horizontal="center" vertical="center"/>
    </xf>
    <xf numFmtId="3" fontId="3" fillId="0" borderId="160" xfId="0" applyNumberFormat="1" applyFont="1" applyBorder="1" applyAlignment="1">
      <alignment horizontal="center" vertical="top" wrapText="1"/>
    </xf>
    <xf numFmtId="3" fontId="3" fillId="0" borderId="161" xfId="0" applyNumberFormat="1" applyFont="1" applyBorder="1" applyAlignment="1">
      <alignment horizontal="center" vertical="top" wrapText="1"/>
    </xf>
    <xf numFmtId="3" fontId="3" fillId="0" borderId="162" xfId="0" applyNumberFormat="1" applyFont="1" applyBorder="1" applyAlignment="1">
      <alignment horizontal="center" vertical="top" wrapText="1"/>
    </xf>
    <xf numFmtId="3" fontId="3" fillId="34" borderId="160" xfId="0" applyNumberFormat="1" applyFont="1" applyFill="1" applyBorder="1" applyAlignment="1">
      <alignment horizontal="center" vertical="top" wrapText="1"/>
    </xf>
    <xf numFmtId="3" fontId="3" fillId="34" borderId="161" xfId="0" applyNumberFormat="1" applyFont="1" applyFill="1" applyBorder="1" applyAlignment="1">
      <alignment horizontal="center" vertical="top" wrapText="1"/>
    </xf>
    <xf numFmtId="3" fontId="3" fillId="34" borderId="162" xfId="0" applyNumberFormat="1" applyFont="1" applyFill="1" applyBorder="1" applyAlignment="1">
      <alignment horizontal="center" vertical="top" wrapText="1"/>
    </xf>
    <xf numFmtId="3" fontId="3" fillId="0" borderId="183" xfId="0" applyNumberFormat="1" applyFont="1" applyBorder="1" applyAlignment="1">
      <alignment horizontal="center" vertical="top" wrapText="1"/>
    </xf>
    <xf numFmtId="0" fontId="4" fillId="0" borderId="5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84" xfId="0" applyFont="1" applyBorder="1" applyAlignment="1">
      <alignment horizontal="center" vertical="center"/>
    </xf>
    <xf numFmtId="0" fontId="20" fillId="0" borderId="18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8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90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wrapText="1"/>
    </xf>
    <xf numFmtId="0" fontId="6" fillId="0" borderId="121" xfId="0" applyFont="1" applyBorder="1" applyAlignment="1">
      <alignment horizontal="center" wrapText="1"/>
    </xf>
    <xf numFmtId="0" fontId="6" fillId="0" borderId="122" xfId="0" applyFont="1" applyBorder="1" applyAlignment="1">
      <alignment horizontal="center" wrapText="1"/>
    </xf>
    <xf numFmtId="0" fontId="3" fillId="0" borderId="8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3" fillId="0" borderId="114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114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23" xfId="0" applyFont="1" applyFill="1" applyBorder="1" applyAlignment="1">
      <alignment horizontal="center"/>
    </xf>
    <xf numFmtId="0" fontId="6" fillId="0" borderId="90" xfId="0" applyFont="1" applyBorder="1" applyAlignment="1">
      <alignment horizontal="center" wrapText="1"/>
    </xf>
    <xf numFmtId="0" fontId="6" fillId="0" borderId="90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17" fontId="20" fillId="0" borderId="55" xfId="0" applyNumberFormat="1" applyFont="1" applyBorder="1" applyAlignment="1">
      <alignment horizontal="center" vertical="center" wrapText="1"/>
    </xf>
    <xf numFmtId="0" fontId="11" fillId="0" borderId="186" xfId="0" applyFont="1" applyBorder="1" applyAlignment="1">
      <alignment horizontal="center" vertical="center"/>
    </xf>
    <xf numFmtId="0" fontId="11" fillId="0" borderId="187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TESİS SAYISI</a:t>
            </a:r>
          </a:p>
        </c:rich>
      </c:tx>
      <c:layout>
        <c:manualLayout>
          <c:xMode val="factor"/>
          <c:yMode val="factor"/>
          <c:x val="-0.01325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835"/>
          <c:w val="0.91075"/>
          <c:h val="0.818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'TURİZM RAKAMLARI '!$H$10</c:f>
              <c:strCache>
                <c:ptCount val="1"/>
                <c:pt idx="0">
                  <c:v>TESİS SAYISI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movingAvg"/>
            <c:period val="2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'!$H$11:$H$17</c:f>
              <c:numCache/>
            </c:numRef>
          </c:val>
        </c:ser>
        <c:overlap val="-27"/>
        <c:gapWidth val="219"/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4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YATAK SAYISI</a:t>
            </a:r>
          </a:p>
        </c:rich>
      </c:tx>
      <c:layout>
        <c:manualLayout>
          <c:xMode val="factor"/>
          <c:yMode val="factor"/>
          <c:x val="-0.00375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-0.01525"/>
          <c:y val="0.31225"/>
          <c:w val="0.97625"/>
          <c:h val="0.74425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'!$AF$11:$AF$17</c:f>
              <c:numCache/>
            </c:numRef>
          </c:val>
        </c:ser>
        <c:overlap val="-47"/>
        <c:gapWidth val="219"/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89940"/>
        <c:crosses val="autoZero"/>
        <c:auto val="1"/>
        <c:lblOffset val="100"/>
        <c:tickLblSkip val="1"/>
        <c:noMultiLvlLbl val="0"/>
      </c:catAx>
      <c:valAx>
        <c:axId val="4489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411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ODA SAYISI</a:t>
            </a:r>
          </a:p>
        </c:rich>
      </c:tx>
      <c:layout>
        <c:manualLayout>
          <c:xMode val="factor"/>
          <c:yMode val="factor"/>
          <c:x val="-0.004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825"/>
          <c:w val="0.9475"/>
          <c:h val="0.808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'!$R$11:$R$17</c:f>
              <c:numCache/>
            </c:numRef>
          </c:val>
        </c:ser>
        <c:overlap val="-27"/>
        <c:gapWidth val="219"/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09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19050</xdr:colOff>
      <xdr:row>8</xdr:row>
      <xdr:rowOff>304800</xdr:rowOff>
    </xdr:from>
    <xdr:to>
      <xdr:col>53</xdr:col>
      <xdr:colOff>104775</xdr:colOff>
      <xdr:row>16</xdr:row>
      <xdr:rowOff>0</xdr:rowOff>
    </xdr:to>
    <xdr:graphicFrame>
      <xdr:nvGraphicFramePr>
        <xdr:cNvPr id="1" name="Grafik 8"/>
        <xdr:cNvGraphicFramePr/>
      </xdr:nvGraphicFramePr>
      <xdr:xfrm>
        <a:off x="8115300" y="2857500"/>
        <a:ext cx="14859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419100</xdr:colOff>
      <xdr:row>8</xdr:row>
      <xdr:rowOff>295275</xdr:rowOff>
    </xdr:from>
    <xdr:to>
      <xdr:col>68</xdr:col>
      <xdr:colOff>1247775</xdr:colOff>
      <xdr:row>15</xdr:row>
      <xdr:rowOff>190500</xdr:rowOff>
    </xdr:to>
    <xdr:graphicFrame>
      <xdr:nvGraphicFramePr>
        <xdr:cNvPr id="2" name="Grafik 12"/>
        <xdr:cNvGraphicFramePr/>
      </xdr:nvGraphicFramePr>
      <xdr:xfrm>
        <a:off x="12077700" y="2847975"/>
        <a:ext cx="25812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114300</xdr:colOff>
      <xdr:row>8</xdr:row>
      <xdr:rowOff>295275</xdr:rowOff>
    </xdr:from>
    <xdr:to>
      <xdr:col>64</xdr:col>
      <xdr:colOff>390525</xdr:colOff>
      <xdr:row>16</xdr:row>
      <xdr:rowOff>0</xdr:rowOff>
    </xdr:to>
    <xdr:graphicFrame>
      <xdr:nvGraphicFramePr>
        <xdr:cNvPr id="3" name="Grafik 13"/>
        <xdr:cNvGraphicFramePr/>
      </xdr:nvGraphicFramePr>
      <xdr:xfrm>
        <a:off x="9610725" y="2847975"/>
        <a:ext cx="2438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1"/>
  <sheetViews>
    <sheetView showGridLines="0" tabSelected="1" zoomScale="80" zoomScaleNormal="80" zoomScalePageLayoutView="0" workbookViewId="0" topLeftCell="A1">
      <selection activeCell="CC12" sqref="CC12"/>
    </sheetView>
  </sheetViews>
  <sheetFormatPr defaultColWidth="2.28125" defaultRowHeight="12.75"/>
  <cols>
    <col min="1" max="1" width="6.57421875" style="5" customWidth="1"/>
    <col min="2" max="5" width="2.28125" style="5" customWidth="1"/>
    <col min="6" max="6" width="0.71875" style="5" customWidth="1"/>
    <col min="7" max="9" width="2.57421875" style="5" customWidth="1"/>
    <col min="10" max="10" width="12.28125" style="5" customWidth="1"/>
    <col min="11" max="51" width="2.421875" style="5" customWidth="1"/>
    <col min="52" max="52" width="4.00390625" style="5" customWidth="1"/>
    <col min="53" max="63" width="2.421875" style="5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0" width="2.421875" style="1" hidden="1" customWidth="1"/>
    <col min="71" max="71" width="0.71875" style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509" t="s">
        <v>114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1"/>
    </row>
    <row r="2" spans="1:72" ht="54" customHeight="1">
      <c r="A2" s="512" t="s">
        <v>512</v>
      </c>
      <c r="B2" s="513"/>
      <c r="C2" s="513"/>
      <c r="D2" s="513"/>
      <c r="E2" s="513"/>
      <c r="F2" s="514"/>
      <c r="G2" s="689" t="s">
        <v>196</v>
      </c>
      <c r="H2" s="687"/>
      <c r="I2" s="687"/>
      <c r="J2" s="687"/>
      <c r="K2" s="687"/>
      <c r="L2" s="687"/>
      <c r="M2" s="687"/>
      <c r="N2" s="690"/>
      <c r="O2" s="573"/>
      <c r="P2" s="573"/>
      <c r="Q2" s="573"/>
      <c r="R2" s="518" t="s">
        <v>115</v>
      </c>
      <c r="S2" s="519"/>
      <c r="T2" s="519"/>
      <c r="U2" s="519"/>
      <c r="V2" s="519"/>
      <c r="W2" s="519"/>
      <c r="X2" s="519"/>
      <c r="Y2" s="519"/>
      <c r="Z2" s="519"/>
      <c r="AA2" s="519"/>
      <c r="AB2" s="520"/>
      <c r="AC2" s="689" t="s">
        <v>116</v>
      </c>
      <c r="AD2" s="687"/>
      <c r="AE2" s="687"/>
      <c r="AF2" s="687"/>
      <c r="AG2" s="687"/>
      <c r="AH2" s="687"/>
      <c r="AI2" s="687"/>
      <c r="AJ2" s="687"/>
      <c r="AK2" s="687"/>
      <c r="AL2" s="687"/>
      <c r="AM2" s="701"/>
      <c r="AN2" s="686" t="s">
        <v>499</v>
      </c>
      <c r="AO2" s="687"/>
      <c r="AP2" s="687"/>
      <c r="AQ2" s="687"/>
      <c r="AR2" s="687"/>
      <c r="AS2" s="687"/>
      <c r="AT2" s="687"/>
      <c r="AU2" s="687"/>
      <c r="AV2" s="687"/>
      <c r="AW2" s="687"/>
      <c r="AX2" s="687"/>
      <c r="AY2" s="688"/>
      <c r="AZ2" s="521" t="s">
        <v>117</v>
      </c>
      <c r="BA2" s="522"/>
      <c r="BB2" s="522"/>
      <c r="BC2" s="522"/>
      <c r="BD2" s="522"/>
      <c r="BE2" s="522"/>
      <c r="BF2" s="522"/>
      <c r="BG2" s="522"/>
      <c r="BH2" s="522"/>
      <c r="BI2" s="523"/>
      <c r="BJ2" s="524" t="s">
        <v>507</v>
      </c>
      <c r="BK2" s="525"/>
      <c r="BL2" s="525"/>
      <c r="BM2" s="525"/>
      <c r="BN2" s="525"/>
      <c r="BO2" s="525"/>
      <c r="BP2" s="525"/>
      <c r="BQ2" s="525"/>
      <c r="BR2" s="525"/>
      <c r="BS2" s="526"/>
      <c r="BT2" s="188"/>
    </row>
    <row r="3" spans="1:72" s="4" customFormat="1" ht="19.5" customHeight="1">
      <c r="A3" s="515"/>
      <c r="B3" s="516"/>
      <c r="C3" s="516"/>
      <c r="D3" s="516"/>
      <c r="E3" s="516"/>
      <c r="F3" s="517"/>
      <c r="G3" s="682" t="s">
        <v>151</v>
      </c>
      <c r="H3" s="545"/>
      <c r="I3" s="545"/>
      <c r="J3" s="545"/>
      <c r="K3" s="545"/>
      <c r="L3" s="545"/>
      <c r="M3" s="545"/>
      <c r="N3" s="691"/>
      <c r="O3" s="573"/>
      <c r="P3" s="573"/>
      <c r="Q3" s="573"/>
      <c r="R3" s="527" t="s">
        <v>118</v>
      </c>
      <c r="S3" s="528"/>
      <c r="T3" s="528"/>
      <c r="U3" s="528"/>
      <c r="V3" s="528"/>
      <c r="W3" s="528"/>
      <c r="X3" s="528"/>
      <c r="Y3" s="528"/>
      <c r="Z3" s="528"/>
      <c r="AA3" s="528"/>
      <c r="AB3" s="529"/>
      <c r="AC3" s="682" t="s">
        <v>118</v>
      </c>
      <c r="AD3" s="545"/>
      <c r="AE3" s="545"/>
      <c r="AF3" s="545"/>
      <c r="AG3" s="545"/>
      <c r="AH3" s="545"/>
      <c r="AI3" s="545"/>
      <c r="AJ3" s="545"/>
      <c r="AK3" s="545"/>
      <c r="AL3" s="545"/>
      <c r="AM3" s="683"/>
      <c r="AN3" s="544" t="s">
        <v>118</v>
      </c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6"/>
      <c r="AZ3" s="536" t="s">
        <v>118</v>
      </c>
      <c r="BA3" s="528"/>
      <c r="BB3" s="528"/>
      <c r="BC3" s="528"/>
      <c r="BD3" s="528"/>
      <c r="BE3" s="528"/>
      <c r="BF3" s="528"/>
      <c r="BG3" s="528"/>
      <c r="BH3" s="528"/>
      <c r="BI3" s="537"/>
      <c r="BJ3" s="531" t="s">
        <v>118</v>
      </c>
      <c r="BK3" s="532"/>
      <c r="BL3" s="532"/>
      <c r="BM3" s="532"/>
      <c r="BN3" s="532"/>
      <c r="BO3" s="532"/>
      <c r="BP3" s="532"/>
      <c r="BQ3" s="532"/>
      <c r="BR3" s="532"/>
      <c r="BS3" s="533"/>
      <c r="BT3" s="334"/>
    </row>
    <row r="4" spans="1:72" ht="12" customHeight="1">
      <c r="A4" s="515"/>
      <c r="B4" s="516"/>
      <c r="C4" s="516"/>
      <c r="D4" s="516"/>
      <c r="E4" s="516"/>
      <c r="F4" s="517"/>
      <c r="G4" s="692" t="s">
        <v>109</v>
      </c>
      <c r="H4" s="693"/>
      <c r="I4" s="694"/>
      <c r="J4" s="336" t="s">
        <v>110</v>
      </c>
      <c r="K4" s="534" t="s">
        <v>66</v>
      </c>
      <c r="L4" s="534"/>
      <c r="M4" s="534"/>
      <c r="N4" s="535"/>
      <c r="O4" s="573"/>
      <c r="P4" s="573"/>
      <c r="Q4" s="573"/>
      <c r="R4" s="541" t="s">
        <v>109</v>
      </c>
      <c r="S4" s="542"/>
      <c r="T4" s="542"/>
      <c r="U4" s="542"/>
      <c r="V4" s="542" t="s">
        <v>110</v>
      </c>
      <c r="W4" s="542"/>
      <c r="X4" s="542"/>
      <c r="Y4" s="542"/>
      <c r="Z4" s="543" t="s">
        <v>66</v>
      </c>
      <c r="AA4" s="543"/>
      <c r="AB4" s="543"/>
      <c r="AC4" s="534" t="s">
        <v>109</v>
      </c>
      <c r="AD4" s="534"/>
      <c r="AE4" s="534"/>
      <c r="AF4" s="534" t="s">
        <v>110</v>
      </c>
      <c r="AG4" s="534"/>
      <c r="AH4" s="534"/>
      <c r="AI4" s="534"/>
      <c r="AJ4" s="551" t="s">
        <v>66</v>
      </c>
      <c r="AK4" s="551"/>
      <c r="AL4" s="551"/>
      <c r="AM4" s="551"/>
      <c r="AN4" s="534" t="s">
        <v>109</v>
      </c>
      <c r="AO4" s="534"/>
      <c r="AP4" s="534"/>
      <c r="AQ4" s="534"/>
      <c r="AR4" s="534" t="s">
        <v>110</v>
      </c>
      <c r="AS4" s="534"/>
      <c r="AT4" s="534"/>
      <c r="AU4" s="534"/>
      <c r="AV4" s="534"/>
      <c r="AW4" s="551" t="s">
        <v>66</v>
      </c>
      <c r="AX4" s="551"/>
      <c r="AY4" s="551"/>
      <c r="AZ4" s="534" t="s">
        <v>109</v>
      </c>
      <c r="BA4" s="534"/>
      <c r="BB4" s="534"/>
      <c r="BC4" s="534"/>
      <c r="BD4" s="534" t="s">
        <v>110</v>
      </c>
      <c r="BE4" s="534"/>
      <c r="BF4" s="534"/>
      <c r="BG4" s="551" t="s">
        <v>66</v>
      </c>
      <c r="BH4" s="551"/>
      <c r="BI4" s="551"/>
      <c r="BJ4" s="530" t="s">
        <v>109</v>
      </c>
      <c r="BK4" s="530"/>
      <c r="BL4" s="530"/>
      <c r="BM4" s="530" t="s">
        <v>110</v>
      </c>
      <c r="BN4" s="530"/>
      <c r="BO4" s="530"/>
      <c r="BP4" s="530"/>
      <c r="BQ4" s="539" t="s">
        <v>66</v>
      </c>
      <c r="BR4" s="539"/>
      <c r="BS4" s="540"/>
      <c r="BT4" s="188"/>
    </row>
    <row r="5" spans="1:72" ht="24" customHeight="1">
      <c r="A5" s="554" t="s">
        <v>0</v>
      </c>
      <c r="B5" s="555"/>
      <c r="C5" s="555"/>
      <c r="D5" s="555"/>
      <c r="E5" s="555"/>
      <c r="F5" s="556"/>
      <c r="G5" s="695">
        <v>9</v>
      </c>
      <c r="H5" s="696"/>
      <c r="I5" s="697"/>
      <c r="J5" s="337">
        <v>1</v>
      </c>
      <c r="K5" s="552">
        <f>G5+J5</f>
        <v>10</v>
      </c>
      <c r="L5" s="552"/>
      <c r="M5" s="552"/>
      <c r="N5" s="557"/>
      <c r="O5" s="573"/>
      <c r="P5" s="573"/>
      <c r="Q5" s="573"/>
      <c r="R5" s="558">
        <v>20</v>
      </c>
      <c r="S5" s="549"/>
      <c r="T5" s="549"/>
      <c r="U5" s="549"/>
      <c r="V5" s="549">
        <v>9</v>
      </c>
      <c r="W5" s="549"/>
      <c r="X5" s="549"/>
      <c r="Y5" s="549"/>
      <c r="Z5" s="550">
        <f>R5+V5</f>
        <v>29</v>
      </c>
      <c r="AA5" s="550"/>
      <c r="AB5" s="550"/>
      <c r="AC5" s="553">
        <v>7</v>
      </c>
      <c r="AD5" s="553"/>
      <c r="AE5" s="553"/>
      <c r="AF5" s="553">
        <v>2</v>
      </c>
      <c r="AG5" s="553"/>
      <c r="AH5" s="553"/>
      <c r="AI5" s="553"/>
      <c r="AJ5" s="678">
        <f>AC5+AF5</f>
        <v>9</v>
      </c>
      <c r="AK5" s="678"/>
      <c r="AL5" s="678"/>
      <c r="AM5" s="678"/>
      <c r="AN5" s="553">
        <v>38</v>
      </c>
      <c r="AO5" s="553"/>
      <c r="AP5" s="553"/>
      <c r="AQ5" s="553"/>
      <c r="AR5" s="553">
        <v>24</v>
      </c>
      <c r="AS5" s="553"/>
      <c r="AT5" s="553"/>
      <c r="AU5" s="553"/>
      <c r="AV5" s="553"/>
      <c r="AW5" s="575">
        <v>62</v>
      </c>
      <c r="AX5" s="575"/>
      <c r="AY5" s="575"/>
      <c r="AZ5" s="552">
        <v>11</v>
      </c>
      <c r="BA5" s="552"/>
      <c r="BB5" s="552"/>
      <c r="BC5" s="552"/>
      <c r="BD5" s="552">
        <v>13</v>
      </c>
      <c r="BE5" s="552"/>
      <c r="BF5" s="552"/>
      <c r="BG5" s="550">
        <f>AZ5+BD5</f>
        <v>24</v>
      </c>
      <c r="BH5" s="550"/>
      <c r="BI5" s="550"/>
      <c r="BJ5" s="538">
        <f>R5+AC5+AN5+AZ5</f>
        <v>76</v>
      </c>
      <c r="BK5" s="538"/>
      <c r="BL5" s="538"/>
      <c r="BM5" s="538">
        <f>V5+AF5+AR5+BD5</f>
        <v>48</v>
      </c>
      <c r="BN5" s="538"/>
      <c r="BO5" s="538"/>
      <c r="BP5" s="538"/>
      <c r="BQ5" s="547">
        <v>124</v>
      </c>
      <c r="BR5" s="547"/>
      <c r="BS5" s="548"/>
      <c r="BT5" s="188"/>
    </row>
    <row r="6" spans="1:72" ht="15" customHeight="1">
      <c r="A6" s="554" t="s">
        <v>1</v>
      </c>
      <c r="B6" s="555"/>
      <c r="C6" s="555"/>
      <c r="D6" s="555"/>
      <c r="E6" s="555"/>
      <c r="F6" s="556"/>
      <c r="G6" s="695">
        <v>781</v>
      </c>
      <c r="H6" s="696"/>
      <c r="I6" s="697"/>
      <c r="J6" s="337">
        <v>17</v>
      </c>
      <c r="K6" s="552">
        <f>G6+J6</f>
        <v>798</v>
      </c>
      <c r="L6" s="552"/>
      <c r="M6" s="552"/>
      <c r="N6" s="557"/>
      <c r="O6" s="573"/>
      <c r="P6" s="573"/>
      <c r="Q6" s="573"/>
      <c r="R6" s="558">
        <v>1177</v>
      </c>
      <c r="S6" s="549"/>
      <c r="T6" s="549"/>
      <c r="U6" s="549"/>
      <c r="V6" s="549">
        <v>299</v>
      </c>
      <c r="W6" s="549"/>
      <c r="X6" s="549"/>
      <c r="Y6" s="549"/>
      <c r="Z6" s="574">
        <f>R6+V6</f>
        <v>1476</v>
      </c>
      <c r="AA6" s="574"/>
      <c r="AB6" s="574"/>
      <c r="AC6" s="553">
        <v>116</v>
      </c>
      <c r="AD6" s="553"/>
      <c r="AE6" s="553"/>
      <c r="AF6" s="553">
        <v>8</v>
      </c>
      <c r="AG6" s="553"/>
      <c r="AH6" s="553"/>
      <c r="AI6" s="553"/>
      <c r="AJ6" s="678">
        <f>AC6+AF6</f>
        <v>124</v>
      </c>
      <c r="AK6" s="678"/>
      <c r="AL6" s="678"/>
      <c r="AM6" s="678"/>
      <c r="AN6" s="553">
        <v>872</v>
      </c>
      <c r="AO6" s="553"/>
      <c r="AP6" s="553"/>
      <c r="AQ6" s="553"/>
      <c r="AR6" s="553">
        <v>489</v>
      </c>
      <c r="AS6" s="553"/>
      <c r="AT6" s="553"/>
      <c r="AU6" s="553"/>
      <c r="AV6" s="553"/>
      <c r="AW6" s="565">
        <f>AN6+AR6</f>
        <v>1361</v>
      </c>
      <c r="AX6" s="565"/>
      <c r="AY6" s="565"/>
      <c r="AZ6" s="552">
        <v>457</v>
      </c>
      <c r="BA6" s="552"/>
      <c r="BB6" s="552"/>
      <c r="BC6" s="552"/>
      <c r="BD6" s="552">
        <v>287</v>
      </c>
      <c r="BE6" s="552"/>
      <c r="BF6" s="552"/>
      <c r="BG6" s="550">
        <f>AZ6+BD6</f>
        <v>744</v>
      </c>
      <c r="BH6" s="550"/>
      <c r="BI6" s="550"/>
      <c r="BJ6" s="538">
        <f>R6+AC6+AN6+AZ6</f>
        <v>2622</v>
      </c>
      <c r="BK6" s="538"/>
      <c r="BL6" s="538"/>
      <c r="BM6" s="538">
        <f>V6+AF6+AR6+BD6</f>
        <v>1083</v>
      </c>
      <c r="BN6" s="538"/>
      <c r="BO6" s="538"/>
      <c r="BP6" s="538"/>
      <c r="BQ6" s="547">
        <f>BJ6+BM6</f>
        <v>3705</v>
      </c>
      <c r="BR6" s="547"/>
      <c r="BS6" s="548"/>
      <c r="BT6" s="188"/>
    </row>
    <row r="7" spans="1:72" ht="21" customHeight="1" thickBot="1">
      <c r="A7" s="600" t="s">
        <v>2</v>
      </c>
      <c r="B7" s="601"/>
      <c r="C7" s="601"/>
      <c r="D7" s="601"/>
      <c r="E7" s="601"/>
      <c r="F7" s="602"/>
      <c r="G7" s="570">
        <v>1683</v>
      </c>
      <c r="H7" s="571"/>
      <c r="I7" s="572"/>
      <c r="J7" s="338">
        <v>34</v>
      </c>
      <c r="K7" s="566">
        <f>G7+J7</f>
        <v>1717</v>
      </c>
      <c r="L7" s="559"/>
      <c r="M7" s="559"/>
      <c r="N7" s="567"/>
      <c r="O7" s="573"/>
      <c r="P7" s="573"/>
      <c r="Q7" s="573"/>
      <c r="R7" s="568">
        <v>2360</v>
      </c>
      <c r="S7" s="569"/>
      <c r="T7" s="569"/>
      <c r="U7" s="569"/>
      <c r="V7" s="569">
        <v>612</v>
      </c>
      <c r="W7" s="569"/>
      <c r="X7" s="569"/>
      <c r="Y7" s="569"/>
      <c r="Z7" s="593">
        <f>R7+V7</f>
        <v>2972</v>
      </c>
      <c r="AA7" s="594"/>
      <c r="AB7" s="594"/>
      <c r="AC7" s="674">
        <v>314</v>
      </c>
      <c r="AD7" s="674"/>
      <c r="AE7" s="674"/>
      <c r="AF7" s="673">
        <v>16</v>
      </c>
      <c r="AG7" s="673"/>
      <c r="AH7" s="673"/>
      <c r="AI7" s="673"/>
      <c r="AJ7" s="591">
        <f>AC7+AF7</f>
        <v>330</v>
      </c>
      <c r="AK7" s="592"/>
      <c r="AL7" s="592"/>
      <c r="AM7" s="592"/>
      <c r="AN7" s="673">
        <v>2152</v>
      </c>
      <c r="AO7" s="673"/>
      <c r="AP7" s="673"/>
      <c r="AQ7" s="673"/>
      <c r="AR7" s="673">
        <v>1127</v>
      </c>
      <c r="AS7" s="673"/>
      <c r="AT7" s="673"/>
      <c r="AU7" s="673"/>
      <c r="AV7" s="673"/>
      <c r="AW7" s="560">
        <f>AN7+AR7</f>
        <v>3279</v>
      </c>
      <c r="AX7" s="560"/>
      <c r="AY7" s="560"/>
      <c r="AZ7" s="559">
        <v>977</v>
      </c>
      <c r="BA7" s="559"/>
      <c r="BB7" s="559"/>
      <c r="BC7" s="559"/>
      <c r="BD7" s="559">
        <v>555</v>
      </c>
      <c r="BE7" s="559"/>
      <c r="BF7" s="559"/>
      <c r="BG7" s="563">
        <f>AZ7+BD7</f>
        <v>1532</v>
      </c>
      <c r="BH7" s="563"/>
      <c r="BI7" s="563"/>
      <c r="BJ7" s="564">
        <f>R7+AC7+AN7+AZ7</f>
        <v>5803</v>
      </c>
      <c r="BK7" s="564"/>
      <c r="BL7" s="564"/>
      <c r="BM7" s="564">
        <f>V7+AF7+AR7+BD7</f>
        <v>2310</v>
      </c>
      <c r="BN7" s="564"/>
      <c r="BO7" s="564"/>
      <c r="BP7" s="564"/>
      <c r="BQ7" s="561">
        <f>BJ7+BM7</f>
        <v>8113</v>
      </c>
      <c r="BR7" s="561"/>
      <c r="BS7" s="562"/>
      <c r="BT7" s="188"/>
    </row>
    <row r="8" spans="1:72" s="86" customFormat="1" ht="27" customHeight="1" thickBot="1">
      <c r="A8" s="598" t="s">
        <v>501</v>
      </c>
      <c r="B8" s="599"/>
      <c r="C8" s="599"/>
      <c r="D8" s="599"/>
      <c r="E8" s="599"/>
      <c r="F8" s="599"/>
      <c r="G8" s="599"/>
      <c r="H8" s="599"/>
      <c r="I8" s="599"/>
      <c r="J8" s="698" t="s">
        <v>524</v>
      </c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700"/>
      <c r="BT8" s="335"/>
    </row>
    <row r="9" spans="1:72" s="86" customFormat="1" ht="24.75" customHeight="1">
      <c r="A9" s="595" t="s">
        <v>500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6"/>
      <c r="AQ9" s="596"/>
      <c r="AR9" s="596"/>
      <c r="AS9" s="596"/>
      <c r="AT9" s="596"/>
      <c r="AU9" s="596"/>
      <c r="AV9" s="596"/>
      <c r="AW9" s="596"/>
      <c r="AX9" s="596"/>
      <c r="AY9" s="596"/>
      <c r="AZ9" s="596"/>
      <c r="BA9" s="596"/>
      <c r="BB9" s="596"/>
      <c r="BC9" s="596"/>
      <c r="BD9" s="596"/>
      <c r="BE9" s="596"/>
      <c r="BF9" s="596"/>
      <c r="BG9" s="596"/>
      <c r="BH9" s="596"/>
      <c r="BI9" s="596"/>
      <c r="BJ9" s="596"/>
      <c r="BK9" s="596"/>
      <c r="BL9" s="596"/>
      <c r="BM9" s="596"/>
      <c r="BN9" s="596"/>
      <c r="BO9" s="596"/>
      <c r="BP9" s="596"/>
      <c r="BQ9" s="596"/>
      <c r="BR9" s="238"/>
      <c r="BS9" s="238"/>
      <c r="BT9" s="240"/>
    </row>
    <row r="10" spans="1:72" s="86" customFormat="1" ht="48.75" customHeight="1">
      <c r="A10" s="675" t="s">
        <v>502</v>
      </c>
      <c r="B10" s="675"/>
      <c r="C10" s="675"/>
      <c r="D10" s="675"/>
      <c r="E10" s="675"/>
      <c r="F10" s="675"/>
      <c r="G10" s="675"/>
      <c r="H10" s="675" t="s">
        <v>503</v>
      </c>
      <c r="I10" s="675"/>
      <c r="J10" s="675"/>
      <c r="K10" s="675"/>
      <c r="L10" s="679" t="s">
        <v>504</v>
      </c>
      <c r="M10" s="679"/>
      <c r="N10" s="679"/>
      <c r="O10" s="679"/>
      <c r="P10" s="679"/>
      <c r="Q10" s="679"/>
      <c r="R10" s="675" t="s">
        <v>203</v>
      </c>
      <c r="S10" s="675"/>
      <c r="T10" s="675"/>
      <c r="U10" s="675"/>
      <c r="V10" s="675"/>
      <c r="W10" s="675"/>
      <c r="X10" s="675"/>
      <c r="Y10" s="675"/>
      <c r="Z10" s="679" t="s">
        <v>505</v>
      </c>
      <c r="AA10" s="679"/>
      <c r="AB10" s="679"/>
      <c r="AC10" s="679"/>
      <c r="AD10" s="679"/>
      <c r="AE10" s="679"/>
      <c r="AF10" s="675" t="s">
        <v>204</v>
      </c>
      <c r="AG10" s="675"/>
      <c r="AH10" s="675"/>
      <c r="AI10" s="675"/>
      <c r="AJ10" s="675"/>
      <c r="AK10" s="675"/>
      <c r="AL10" s="675"/>
      <c r="AM10" s="679" t="s">
        <v>506</v>
      </c>
      <c r="AN10" s="679"/>
      <c r="AO10" s="679"/>
      <c r="AP10" s="679"/>
      <c r="AQ10" s="679"/>
      <c r="AR10" s="679"/>
      <c r="AS10" s="679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238"/>
      <c r="BS10" s="238"/>
      <c r="BT10" s="240"/>
    </row>
    <row r="11" spans="1:72" s="86" customFormat="1" ht="15.75" customHeight="1">
      <c r="A11" s="681">
        <v>2017</v>
      </c>
      <c r="B11" s="681"/>
      <c r="C11" s="681"/>
      <c r="D11" s="681"/>
      <c r="E11" s="681"/>
      <c r="F11" s="681"/>
      <c r="G11" s="681"/>
      <c r="H11" s="685">
        <v>83</v>
      </c>
      <c r="I11" s="685"/>
      <c r="J11" s="685"/>
      <c r="K11" s="685"/>
      <c r="L11" s="676">
        <v>0.0121</v>
      </c>
      <c r="M11" s="677"/>
      <c r="N11" s="677"/>
      <c r="O11" s="677"/>
      <c r="P11" s="677"/>
      <c r="Q11" s="677"/>
      <c r="R11" s="685">
        <v>2807</v>
      </c>
      <c r="S11" s="685"/>
      <c r="T11" s="685"/>
      <c r="U11" s="685"/>
      <c r="V11" s="685"/>
      <c r="W11" s="685"/>
      <c r="X11" s="685"/>
      <c r="Y11" s="685"/>
      <c r="Z11" s="676">
        <v>0.0025</v>
      </c>
      <c r="AA11" s="677"/>
      <c r="AB11" s="677"/>
      <c r="AC11" s="677"/>
      <c r="AD11" s="677"/>
      <c r="AE11" s="677"/>
      <c r="AF11" s="685">
        <v>6003</v>
      </c>
      <c r="AG11" s="685"/>
      <c r="AH11" s="685"/>
      <c r="AI11" s="685"/>
      <c r="AJ11" s="685"/>
      <c r="AK11" s="685"/>
      <c r="AL11" s="685"/>
      <c r="AM11" s="676">
        <v>0.0023</v>
      </c>
      <c r="AN11" s="677"/>
      <c r="AO11" s="677"/>
      <c r="AP11" s="677"/>
      <c r="AQ11" s="677"/>
      <c r="AR11" s="677"/>
      <c r="AS11" s="677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238"/>
      <c r="BS11" s="238"/>
      <c r="BT11" s="240"/>
    </row>
    <row r="12" spans="1:72" s="86" customFormat="1" ht="15.75" customHeight="1">
      <c r="A12" s="681">
        <v>2018</v>
      </c>
      <c r="B12" s="681"/>
      <c r="C12" s="681"/>
      <c r="D12" s="681"/>
      <c r="E12" s="681"/>
      <c r="F12" s="681"/>
      <c r="G12" s="681"/>
      <c r="H12" s="680">
        <v>73</v>
      </c>
      <c r="I12" s="680"/>
      <c r="J12" s="680"/>
      <c r="K12" s="680"/>
      <c r="L12" s="676">
        <v>-0.1205</v>
      </c>
      <c r="M12" s="677"/>
      <c r="N12" s="677"/>
      <c r="O12" s="677"/>
      <c r="P12" s="677"/>
      <c r="Q12" s="677"/>
      <c r="R12" s="680">
        <v>2779</v>
      </c>
      <c r="S12" s="680"/>
      <c r="T12" s="680"/>
      <c r="U12" s="680"/>
      <c r="V12" s="680"/>
      <c r="W12" s="680"/>
      <c r="X12" s="680"/>
      <c r="Y12" s="680"/>
      <c r="Z12" s="684">
        <v>-0.01</v>
      </c>
      <c r="AA12" s="677"/>
      <c r="AB12" s="677"/>
      <c r="AC12" s="677"/>
      <c r="AD12" s="677"/>
      <c r="AE12" s="677"/>
      <c r="AF12" s="680">
        <v>5935</v>
      </c>
      <c r="AG12" s="680"/>
      <c r="AH12" s="680"/>
      <c r="AI12" s="680"/>
      <c r="AJ12" s="680"/>
      <c r="AK12" s="680"/>
      <c r="AL12" s="680"/>
      <c r="AM12" s="676">
        <v>-0.0114</v>
      </c>
      <c r="AN12" s="677"/>
      <c r="AO12" s="677"/>
      <c r="AP12" s="677"/>
      <c r="AQ12" s="677"/>
      <c r="AR12" s="677"/>
      <c r="AS12" s="677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238"/>
      <c r="BS12" s="238"/>
      <c r="BT12" s="240"/>
    </row>
    <row r="13" spans="1:72" s="86" customFormat="1" ht="15.75" customHeight="1">
      <c r="A13" s="681">
        <v>2019</v>
      </c>
      <c r="B13" s="681"/>
      <c r="C13" s="681"/>
      <c r="D13" s="681"/>
      <c r="E13" s="681"/>
      <c r="F13" s="681"/>
      <c r="G13" s="681"/>
      <c r="H13" s="680">
        <v>85</v>
      </c>
      <c r="I13" s="680"/>
      <c r="J13" s="680"/>
      <c r="K13" s="680"/>
      <c r="L13" s="676">
        <v>0.1643</v>
      </c>
      <c r="M13" s="677"/>
      <c r="N13" s="677"/>
      <c r="O13" s="677"/>
      <c r="P13" s="677"/>
      <c r="Q13" s="677"/>
      <c r="R13" s="680">
        <v>3039</v>
      </c>
      <c r="S13" s="680"/>
      <c r="T13" s="680"/>
      <c r="U13" s="680"/>
      <c r="V13" s="680"/>
      <c r="W13" s="680"/>
      <c r="X13" s="680"/>
      <c r="Y13" s="680"/>
      <c r="Z13" s="676">
        <v>0.0935</v>
      </c>
      <c r="AA13" s="677"/>
      <c r="AB13" s="677"/>
      <c r="AC13" s="677"/>
      <c r="AD13" s="677"/>
      <c r="AE13" s="677"/>
      <c r="AF13" s="680">
        <v>6483</v>
      </c>
      <c r="AG13" s="680"/>
      <c r="AH13" s="680"/>
      <c r="AI13" s="680"/>
      <c r="AJ13" s="680"/>
      <c r="AK13" s="680"/>
      <c r="AL13" s="680"/>
      <c r="AM13" s="676">
        <v>0.0923</v>
      </c>
      <c r="AN13" s="677"/>
      <c r="AO13" s="677"/>
      <c r="AP13" s="677"/>
      <c r="AQ13" s="677"/>
      <c r="AR13" s="677"/>
      <c r="AS13" s="677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238"/>
      <c r="BS13" s="238"/>
      <c r="BT13" s="240"/>
    </row>
    <row r="14" spans="1:72" s="86" customFormat="1" ht="15" customHeight="1">
      <c r="A14" s="681">
        <v>2020</v>
      </c>
      <c r="B14" s="681"/>
      <c r="C14" s="681"/>
      <c r="D14" s="681"/>
      <c r="E14" s="681"/>
      <c r="F14" s="681"/>
      <c r="G14" s="681"/>
      <c r="H14" s="680">
        <v>88</v>
      </c>
      <c r="I14" s="680"/>
      <c r="J14" s="680"/>
      <c r="K14" s="680"/>
      <c r="L14" s="676">
        <v>0.0352</v>
      </c>
      <c r="M14" s="677"/>
      <c r="N14" s="677"/>
      <c r="O14" s="677"/>
      <c r="P14" s="677"/>
      <c r="Q14" s="677"/>
      <c r="R14" s="680">
        <v>3156</v>
      </c>
      <c r="S14" s="680"/>
      <c r="T14" s="680"/>
      <c r="U14" s="680"/>
      <c r="V14" s="680"/>
      <c r="W14" s="680"/>
      <c r="X14" s="680"/>
      <c r="Y14" s="680"/>
      <c r="Z14" s="676">
        <v>0.0384</v>
      </c>
      <c r="AA14" s="677"/>
      <c r="AB14" s="677"/>
      <c r="AC14" s="677"/>
      <c r="AD14" s="677"/>
      <c r="AE14" s="677"/>
      <c r="AF14" s="680">
        <v>6709</v>
      </c>
      <c r="AG14" s="680"/>
      <c r="AH14" s="680"/>
      <c r="AI14" s="680"/>
      <c r="AJ14" s="680"/>
      <c r="AK14" s="680"/>
      <c r="AL14" s="680"/>
      <c r="AM14" s="676">
        <v>0.0348</v>
      </c>
      <c r="AN14" s="677"/>
      <c r="AO14" s="677"/>
      <c r="AP14" s="677"/>
      <c r="AQ14" s="677"/>
      <c r="AR14" s="677"/>
      <c r="AS14" s="677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238"/>
      <c r="BS14" s="238"/>
      <c r="BT14" s="240"/>
    </row>
    <row r="15" spans="1:72" s="86" customFormat="1" ht="15" customHeight="1">
      <c r="A15" s="681">
        <v>2021</v>
      </c>
      <c r="B15" s="681"/>
      <c r="C15" s="681"/>
      <c r="D15" s="681"/>
      <c r="E15" s="681"/>
      <c r="F15" s="681"/>
      <c r="G15" s="681"/>
      <c r="H15" s="680">
        <v>106</v>
      </c>
      <c r="I15" s="680"/>
      <c r="J15" s="680"/>
      <c r="K15" s="680"/>
      <c r="L15" s="676">
        <v>0.2045</v>
      </c>
      <c r="M15" s="677"/>
      <c r="N15" s="677"/>
      <c r="O15" s="677"/>
      <c r="P15" s="677"/>
      <c r="Q15" s="677"/>
      <c r="R15" s="680">
        <v>3381</v>
      </c>
      <c r="S15" s="680"/>
      <c r="T15" s="680"/>
      <c r="U15" s="680"/>
      <c r="V15" s="680"/>
      <c r="W15" s="680"/>
      <c r="X15" s="680"/>
      <c r="Y15" s="680"/>
      <c r="Z15" s="676">
        <v>0.0712</v>
      </c>
      <c r="AA15" s="677"/>
      <c r="AB15" s="677"/>
      <c r="AC15" s="677"/>
      <c r="AD15" s="677"/>
      <c r="AE15" s="677"/>
      <c r="AF15" s="680">
        <v>7331</v>
      </c>
      <c r="AG15" s="680"/>
      <c r="AH15" s="680"/>
      <c r="AI15" s="680"/>
      <c r="AJ15" s="680"/>
      <c r="AK15" s="680"/>
      <c r="AL15" s="680"/>
      <c r="AM15" s="676">
        <v>0.0927</v>
      </c>
      <c r="AN15" s="677"/>
      <c r="AO15" s="677"/>
      <c r="AP15" s="677"/>
      <c r="AQ15" s="677"/>
      <c r="AR15" s="677"/>
      <c r="AS15" s="677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238"/>
      <c r="BS15" s="238"/>
      <c r="BT15" s="240"/>
    </row>
    <row r="16" spans="1:72" s="86" customFormat="1" ht="15.75" customHeight="1">
      <c r="A16" s="681">
        <v>2022</v>
      </c>
      <c r="B16" s="681"/>
      <c r="C16" s="681"/>
      <c r="D16" s="681"/>
      <c r="E16" s="681"/>
      <c r="F16" s="681"/>
      <c r="G16" s="681"/>
      <c r="H16" s="680">
        <v>135</v>
      </c>
      <c r="I16" s="680"/>
      <c r="J16" s="680"/>
      <c r="K16" s="680"/>
      <c r="L16" s="676">
        <v>0.2735</v>
      </c>
      <c r="M16" s="677"/>
      <c r="N16" s="677"/>
      <c r="O16" s="677"/>
      <c r="P16" s="677"/>
      <c r="Q16" s="677"/>
      <c r="R16" s="680">
        <v>3695</v>
      </c>
      <c r="S16" s="680"/>
      <c r="T16" s="680"/>
      <c r="U16" s="680"/>
      <c r="V16" s="680"/>
      <c r="W16" s="680"/>
      <c r="X16" s="680"/>
      <c r="Y16" s="680"/>
      <c r="Z16" s="676">
        <v>0.0928</v>
      </c>
      <c r="AA16" s="677"/>
      <c r="AB16" s="677"/>
      <c r="AC16" s="677"/>
      <c r="AD16" s="677"/>
      <c r="AE16" s="677"/>
      <c r="AF16" s="680">
        <v>8189</v>
      </c>
      <c r="AG16" s="680"/>
      <c r="AH16" s="680"/>
      <c r="AI16" s="680"/>
      <c r="AJ16" s="680"/>
      <c r="AK16" s="680"/>
      <c r="AL16" s="680"/>
      <c r="AM16" s="676">
        <v>0.117</v>
      </c>
      <c r="AN16" s="677"/>
      <c r="AO16" s="677"/>
      <c r="AP16" s="677"/>
      <c r="AQ16" s="677"/>
      <c r="AR16" s="677"/>
      <c r="AS16" s="677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238"/>
      <c r="BS16" s="238"/>
      <c r="BT16" s="240"/>
    </row>
    <row r="17" spans="1:72" s="86" customFormat="1" ht="15.75" customHeight="1">
      <c r="A17" s="681" t="s">
        <v>514</v>
      </c>
      <c r="B17" s="681"/>
      <c r="C17" s="681"/>
      <c r="D17" s="681"/>
      <c r="E17" s="681"/>
      <c r="F17" s="681"/>
      <c r="G17" s="681"/>
      <c r="H17" s="680">
        <v>124</v>
      </c>
      <c r="I17" s="680"/>
      <c r="J17" s="680"/>
      <c r="K17" s="680"/>
      <c r="L17" s="676">
        <v>-0.0814</v>
      </c>
      <c r="M17" s="676"/>
      <c r="N17" s="676"/>
      <c r="O17" s="676"/>
      <c r="P17" s="676"/>
      <c r="Q17" s="676"/>
      <c r="R17" s="680">
        <v>3705</v>
      </c>
      <c r="S17" s="680"/>
      <c r="T17" s="680"/>
      <c r="U17" s="680"/>
      <c r="V17" s="680"/>
      <c r="W17" s="680"/>
      <c r="X17" s="680"/>
      <c r="Y17" s="680"/>
      <c r="Z17" s="676">
        <v>0.002</v>
      </c>
      <c r="AA17" s="676"/>
      <c r="AB17" s="676"/>
      <c r="AC17" s="676"/>
      <c r="AD17" s="676"/>
      <c r="AE17" s="676"/>
      <c r="AF17" s="680">
        <v>8113</v>
      </c>
      <c r="AG17" s="680"/>
      <c r="AH17" s="680"/>
      <c r="AI17" s="680"/>
      <c r="AJ17" s="680"/>
      <c r="AK17" s="680"/>
      <c r="AL17" s="680"/>
      <c r="AM17" s="676">
        <v>-0.0092</v>
      </c>
      <c r="AN17" s="676"/>
      <c r="AO17" s="676"/>
      <c r="AP17" s="676"/>
      <c r="AQ17" s="676"/>
      <c r="AR17" s="676"/>
      <c r="AS17" s="676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238"/>
      <c r="BS17" s="238"/>
      <c r="BT17" s="240"/>
    </row>
    <row r="18" spans="1:72" s="86" customFormat="1" ht="24" customHeight="1" thickBot="1">
      <c r="A18" s="588"/>
      <c r="B18" s="589"/>
      <c r="C18" s="589"/>
      <c r="D18" s="589"/>
      <c r="E18" s="589"/>
      <c r="F18" s="589"/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89"/>
      <c r="AV18" s="589"/>
      <c r="AW18" s="589"/>
      <c r="AX18" s="589"/>
      <c r="AY18" s="589"/>
      <c r="AZ18" s="589"/>
      <c r="BA18" s="589"/>
      <c r="BB18" s="589"/>
      <c r="BC18" s="589"/>
      <c r="BD18" s="589"/>
      <c r="BE18" s="589"/>
      <c r="BF18" s="589"/>
      <c r="BG18" s="589"/>
      <c r="BH18" s="589"/>
      <c r="BI18" s="589"/>
      <c r="BJ18" s="589"/>
      <c r="BK18" s="589"/>
      <c r="BL18" s="589"/>
      <c r="BM18" s="589"/>
      <c r="BN18" s="589"/>
      <c r="BO18" s="589"/>
      <c r="BP18" s="589"/>
      <c r="BQ18" s="589"/>
      <c r="BR18" s="238"/>
      <c r="BS18" s="238"/>
      <c r="BT18" s="240"/>
    </row>
    <row r="19" spans="1:72" ht="33.75" customHeight="1" thickBot="1">
      <c r="A19" s="659" t="s">
        <v>511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614" t="s">
        <v>201</v>
      </c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6"/>
      <c r="AQ19" s="239"/>
      <c r="AR19" s="603" t="s">
        <v>168</v>
      </c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604"/>
      <c r="BO19" s="604"/>
      <c r="BP19" s="604"/>
      <c r="BQ19" s="604"/>
      <c r="BR19" s="604"/>
      <c r="BS19" s="604"/>
      <c r="BT19" s="187"/>
    </row>
    <row r="20" spans="1:72" ht="15" customHeight="1" thickBot="1">
      <c r="A20" s="660" t="s">
        <v>111</v>
      </c>
      <c r="B20" s="661"/>
      <c r="C20" s="661"/>
      <c r="D20" s="661"/>
      <c r="E20" s="661"/>
      <c r="F20" s="661"/>
      <c r="G20" s="661"/>
      <c r="H20" s="661"/>
      <c r="I20" s="661"/>
      <c r="J20" s="661"/>
      <c r="K20" s="605" t="s">
        <v>112</v>
      </c>
      <c r="L20" s="597"/>
      <c r="M20" s="597"/>
      <c r="N20" s="597"/>
      <c r="O20" s="597"/>
      <c r="P20" s="597"/>
      <c r="Q20" s="597" t="s">
        <v>113</v>
      </c>
      <c r="R20" s="597"/>
      <c r="S20" s="597"/>
      <c r="T20" s="597"/>
      <c r="U20" s="597"/>
      <c r="V20" s="597"/>
      <c r="W20" s="582" t="s">
        <v>66</v>
      </c>
      <c r="X20" s="582"/>
      <c r="Y20" s="582"/>
      <c r="Z20" s="582"/>
      <c r="AA20" s="582"/>
      <c r="AB20" s="582"/>
      <c r="AC20" s="583"/>
      <c r="AD20" s="590" t="s">
        <v>112</v>
      </c>
      <c r="AE20" s="590"/>
      <c r="AF20" s="590"/>
      <c r="AG20" s="590"/>
      <c r="AH20" s="590" t="s">
        <v>113</v>
      </c>
      <c r="AI20" s="590"/>
      <c r="AJ20" s="590"/>
      <c r="AK20" s="590"/>
      <c r="AL20" s="590"/>
      <c r="AM20" s="584" t="s">
        <v>66</v>
      </c>
      <c r="AN20" s="584"/>
      <c r="AO20" s="584"/>
      <c r="AP20" s="584"/>
      <c r="AQ20" s="236"/>
      <c r="AR20" s="585" t="s">
        <v>152</v>
      </c>
      <c r="AS20" s="586"/>
      <c r="AT20" s="586"/>
      <c r="AU20" s="586"/>
      <c r="AV20" s="586"/>
      <c r="AW20" s="586"/>
      <c r="AX20" s="586"/>
      <c r="AY20" s="586"/>
      <c r="AZ20" s="586"/>
      <c r="BA20" s="587"/>
      <c r="BB20" s="585" t="s">
        <v>153</v>
      </c>
      <c r="BC20" s="586"/>
      <c r="BD20" s="586"/>
      <c r="BE20" s="586"/>
      <c r="BF20" s="586"/>
      <c r="BG20" s="586"/>
      <c r="BH20" s="586"/>
      <c r="BI20" s="586"/>
      <c r="BJ20" s="587"/>
      <c r="BK20" s="507" t="s">
        <v>66</v>
      </c>
      <c r="BL20" s="508"/>
      <c r="BM20" s="508"/>
      <c r="BN20" s="508"/>
      <c r="BO20" s="508"/>
      <c r="BP20" s="508"/>
      <c r="BQ20" s="508"/>
      <c r="BR20" s="508"/>
      <c r="BS20" s="508"/>
      <c r="BT20" s="187"/>
    </row>
    <row r="21" spans="1:72" ht="15" customHeight="1" thickBot="1">
      <c r="A21" s="620" t="s">
        <v>141</v>
      </c>
      <c r="B21" s="621"/>
      <c r="C21" s="621"/>
      <c r="D21" s="621"/>
      <c r="E21" s="621"/>
      <c r="F21" s="621"/>
      <c r="G21" s="621"/>
      <c r="H21" s="621"/>
      <c r="I21" s="621"/>
      <c r="J21" s="621"/>
      <c r="K21" s="617">
        <v>134688</v>
      </c>
      <c r="L21" s="618"/>
      <c r="M21" s="618"/>
      <c r="N21" s="618"/>
      <c r="O21" s="618"/>
      <c r="P21" s="618"/>
      <c r="Q21" s="619">
        <v>11433</v>
      </c>
      <c r="R21" s="618"/>
      <c r="S21" s="618"/>
      <c r="T21" s="618"/>
      <c r="U21" s="618"/>
      <c r="V21" s="618"/>
      <c r="W21" s="662">
        <f aca="true" t="shared" si="0" ref="W21:W29">K21+Q21</f>
        <v>146121</v>
      </c>
      <c r="X21" s="663"/>
      <c r="Y21" s="663"/>
      <c r="Z21" s="663"/>
      <c r="AA21" s="663"/>
      <c r="AB21" s="663"/>
      <c r="AC21" s="664"/>
      <c r="AD21" s="493"/>
      <c r="AE21" s="494"/>
      <c r="AF21" s="494"/>
      <c r="AG21" s="495"/>
      <c r="AH21" s="493"/>
      <c r="AI21" s="494"/>
      <c r="AJ21" s="494"/>
      <c r="AK21" s="494"/>
      <c r="AL21" s="495"/>
      <c r="AM21" s="499"/>
      <c r="AN21" s="500"/>
      <c r="AO21" s="500"/>
      <c r="AP21" s="501"/>
      <c r="AQ21" s="6"/>
      <c r="AR21" s="576">
        <v>60</v>
      </c>
      <c r="AS21" s="577"/>
      <c r="AT21" s="577"/>
      <c r="AU21" s="577"/>
      <c r="AV21" s="577"/>
      <c r="AW21" s="577"/>
      <c r="AX21" s="577"/>
      <c r="AY21" s="577"/>
      <c r="AZ21" s="577"/>
      <c r="BA21" s="578"/>
      <c r="BB21" s="579">
        <v>5</v>
      </c>
      <c r="BC21" s="580"/>
      <c r="BD21" s="580"/>
      <c r="BE21" s="580"/>
      <c r="BF21" s="580"/>
      <c r="BG21" s="580"/>
      <c r="BH21" s="580"/>
      <c r="BI21" s="580"/>
      <c r="BJ21" s="581"/>
      <c r="BK21" s="606">
        <f>AR21+BB21</f>
        <v>65</v>
      </c>
      <c r="BL21" s="607"/>
      <c r="BM21" s="607"/>
      <c r="BN21" s="607"/>
      <c r="BO21" s="607"/>
      <c r="BP21" s="607"/>
      <c r="BQ21" s="607"/>
      <c r="BR21" s="607"/>
      <c r="BS21" s="607"/>
      <c r="BT21" s="187"/>
    </row>
    <row r="22" spans="1:68" ht="15" customHeight="1">
      <c r="A22" s="620" t="s">
        <v>177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08">
        <v>329038</v>
      </c>
      <c r="L22" s="609"/>
      <c r="M22" s="609"/>
      <c r="N22" s="609"/>
      <c r="O22" s="609"/>
      <c r="P22" s="609"/>
      <c r="Q22" s="610">
        <v>44868</v>
      </c>
      <c r="R22" s="609"/>
      <c r="S22" s="609"/>
      <c r="T22" s="609"/>
      <c r="U22" s="609"/>
      <c r="V22" s="609"/>
      <c r="W22" s="611">
        <f t="shared" si="0"/>
        <v>373906</v>
      </c>
      <c r="X22" s="612"/>
      <c r="Y22" s="612"/>
      <c r="Z22" s="612"/>
      <c r="AA22" s="612"/>
      <c r="AB22" s="612"/>
      <c r="AC22" s="613"/>
      <c r="AD22" s="493"/>
      <c r="AE22" s="494"/>
      <c r="AF22" s="494"/>
      <c r="AG22" s="495"/>
      <c r="AH22" s="493"/>
      <c r="AI22" s="494"/>
      <c r="AJ22" s="494"/>
      <c r="AK22" s="494"/>
      <c r="AL22" s="495"/>
      <c r="AM22" s="499"/>
      <c r="AN22" s="500"/>
      <c r="AO22" s="500"/>
      <c r="AP22" s="501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</row>
    <row r="23" spans="1:69" ht="15" customHeight="1" thickBot="1">
      <c r="A23" s="620" t="s">
        <v>178</v>
      </c>
      <c r="B23" s="621"/>
      <c r="C23" s="621"/>
      <c r="D23" s="621"/>
      <c r="E23" s="621"/>
      <c r="F23" s="621"/>
      <c r="G23" s="621"/>
      <c r="H23" s="621"/>
      <c r="I23" s="621"/>
      <c r="J23" s="621"/>
      <c r="K23" s="608">
        <v>345317</v>
      </c>
      <c r="L23" s="609"/>
      <c r="M23" s="609"/>
      <c r="N23" s="609"/>
      <c r="O23" s="609"/>
      <c r="P23" s="609"/>
      <c r="Q23" s="610">
        <v>41710</v>
      </c>
      <c r="R23" s="609"/>
      <c r="S23" s="609"/>
      <c r="T23" s="609"/>
      <c r="U23" s="609"/>
      <c r="V23" s="609"/>
      <c r="W23" s="611">
        <f t="shared" si="0"/>
        <v>387027</v>
      </c>
      <c r="X23" s="612"/>
      <c r="Y23" s="612"/>
      <c r="Z23" s="612"/>
      <c r="AA23" s="612"/>
      <c r="AB23" s="612"/>
      <c r="AC23" s="613"/>
      <c r="AD23" s="493"/>
      <c r="AE23" s="494"/>
      <c r="AF23" s="494"/>
      <c r="AG23" s="495"/>
      <c r="AH23" s="493"/>
      <c r="AI23" s="494"/>
      <c r="AJ23" s="494"/>
      <c r="AK23" s="494"/>
      <c r="AL23" s="495"/>
      <c r="AM23" s="499"/>
      <c r="AN23" s="500"/>
      <c r="AO23" s="500"/>
      <c r="AP23" s="501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</row>
    <row r="24" spans="1:69" ht="15" customHeight="1">
      <c r="A24" s="620" t="s">
        <v>179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08">
        <v>397283</v>
      </c>
      <c r="L24" s="609"/>
      <c r="M24" s="609"/>
      <c r="N24" s="609"/>
      <c r="O24" s="609"/>
      <c r="P24" s="609"/>
      <c r="Q24" s="610">
        <v>31700</v>
      </c>
      <c r="R24" s="609"/>
      <c r="S24" s="609"/>
      <c r="T24" s="609"/>
      <c r="U24" s="609"/>
      <c r="V24" s="609"/>
      <c r="W24" s="611">
        <f t="shared" si="0"/>
        <v>428983</v>
      </c>
      <c r="X24" s="612"/>
      <c r="Y24" s="612"/>
      <c r="Z24" s="612"/>
      <c r="AA24" s="612"/>
      <c r="AB24" s="612"/>
      <c r="AC24" s="613"/>
      <c r="AD24" s="493"/>
      <c r="AE24" s="494"/>
      <c r="AF24" s="494"/>
      <c r="AG24" s="495"/>
      <c r="AH24" s="493"/>
      <c r="AI24" s="494"/>
      <c r="AJ24" s="494"/>
      <c r="AK24" s="494"/>
      <c r="AL24" s="495"/>
      <c r="AM24" s="499"/>
      <c r="AN24" s="500"/>
      <c r="AO24" s="500"/>
      <c r="AP24" s="501"/>
      <c r="AQ24" s="188"/>
      <c r="AR24" s="484" t="s">
        <v>515</v>
      </c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6"/>
    </row>
    <row r="25" spans="1:69" ht="15" customHeight="1">
      <c r="A25" s="620" t="s">
        <v>180</v>
      </c>
      <c r="B25" s="621"/>
      <c r="C25" s="621"/>
      <c r="D25" s="621"/>
      <c r="E25" s="621"/>
      <c r="F25" s="621"/>
      <c r="G25" s="621"/>
      <c r="H25" s="621"/>
      <c r="I25" s="621"/>
      <c r="J25" s="621"/>
      <c r="K25" s="608">
        <v>420202</v>
      </c>
      <c r="L25" s="609"/>
      <c r="M25" s="609"/>
      <c r="N25" s="609"/>
      <c r="O25" s="609"/>
      <c r="P25" s="609"/>
      <c r="Q25" s="610">
        <v>36646</v>
      </c>
      <c r="R25" s="609"/>
      <c r="S25" s="609"/>
      <c r="T25" s="609"/>
      <c r="U25" s="609"/>
      <c r="V25" s="609"/>
      <c r="W25" s="611">
        <f t="shared" si="0"/>
        <v>456848</v>
      </c>
      <c r="X25" s="612"/>
      <c r="Y25" s="612"/>
      <c r="Z25" s="612"/>
      <c r="AA25" s="612"/>
      <c r="AB25" s="612"/>
      <c r="AC25" s="613"/>
      <c r="AD25" s="493"/>
      <c r="AE25" s="494"/>
      <c r="AF25" s="494"/>
      <c r="AG25" s="495"/>
      <c r="AH25" s="493"/>
      <c r="AI25" s="494"/>
      <c r="AJ25" s="494"/>
      <c r="AK25" s="494"/>
      <c r="AL25" s="495"/>
      <c r="AM25" s="499"/>
      <c r="AN25" s="500"/>
      <c r="AO25" s="500"/>
      <c r="AP25" s="501"/>
      <c r="AQ25" s="188"/>
      <c r="AR25" s="487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489"/>
    </row>
    <row r="26" spans="1:69" ht="15" customHeight="1">
      <c r="A26" s="665" t="s">
        <v>181</v>
      </c>
      <c r="B26" s="666"/>
      <c r="C26" s="666"/>
      <c r="D26" s="666"/>
      <c r="E26" s="666"/>
      <c r="F26" s="666"/>
      <c r="G26" s="666"/>
      <c r="H26" s="666"/>
      <c r="I26" s="666"/>
      <c r="J26" s="666"/>
      <c r="K26" s="632">
        <v>459493</v>
      </c>
      <c r="L26" s="633"/>
      <c r="M26" s="633"/>
      <c r="N26" s="633"/>
      <c r="O26" s="633"/>
      <c r="P26" s="633"/>
      <c r="Q26" s="634">
        <v>34997</v>
      </c>
      <c r="R26" s="633"/>
      <c r="S26" s="633"/>
      <c r="T26" s="633"/>
      <c r="U26" s="633"/>
      <c r="V26" s="633"/>
      <c r="W26" s="624">
        <f t="shared" si="0"/>
        <v>494490</v>
      </c>
      <c r="X26" s="625"/>
      <c r="Y26" s="625"/>
      <c r="Z26" s="625"/>
      <c r="AA26" s="625"/>
      <c r="AB26" s="625"/>
      <c r="AC26" s="626"/>
      <c r="AD26" s="493"/>
      <c r="AE26" s="494"/>
      <c r="AF26" s="494"/>
      <c r="AG26" s="495"/>
      <c r="AH26" s="493"/>
      <c r="AI26" s="494"/>
      <c r="AJ26" s="494"/>
      <c r="AK26" s="494"/>
      <c r="AL26" s="495"/>
      <c r="AM26" s="499"/>
      <c r="AN26" s="500"/>
      <c r="AO26" s="500"/>
      <c r="AP26" s="501"/>
      <c r="AQ26" s="188"/>
      <c r="AR26" s="490"/>
      <c r="AS26" s="491"/>
      <c r="AT26" s="491"/>
      <c r="AU26" s="491"/>
      <c r="AV26" s="491"/>
      <c r="AW26" s="491"/>
      <c r="AX26" s="491"/>
      <c r="AY26" s="491"/>
      <c r="AZ26" s="492"/>
      <c r="BA26" s="480" t="s">
        <v>517</v>
      </c>
      <c r="BB26" s="481"/>
      <c r="BC26" s="481"/>
      <c r="BD26" s="481"/>
      <c r="BE26" s="481"/>
      <c r="BF26" s="481"/>
      <c r="BG26" s="481"/>
      <c r="BH26" s="481"/>
      <c r="BI26" s="481"/>
      <c r="BJ26" s="482" t="s">
        <v>519</v>
      </c>
      <c r="BK26" s="482"/>
      <c r="BL26" s="482"/>
      <c r="BM26" s="482"/>
      <c r="BN26" s="480" t="s">
        <v>518</v>
      </c>
      <c r="BO26" s="481"/>
      <c r="BP26" s="481"/>
      <c r="BQ26" s="483"/>
    </row>
    <row r="27" spans="1:69" ht="15" customHeight="1">
      <c r="A27" s="620" t="s">
        <v>182</v>
      </c>
      <c r="B27" s="621"/>
      <c r="C27" s="621"/>
      <c r="D27" s="621"/>
      <c r="E27" s="621"/>
      <c r="F27" s="621"/>
      <c r="G27" s="621"/>
      <c r="H27" s="621"/>
      <c r="I27" s="621"/>
      <c r="J27" s="621"/>
      <c r="K27" s="630">
        <v>565210</v>
      </c>
      <c r="L27" s="631"/>
      <c r="M27" s="631"/>
      <c r="N27" s="631"/>
      <c r="O27" s="631"/>
      <c r="P27" s="631"/>
      <c r="Q27" s="635">
        <v>62347</v>
      </c>
      <c r="R27" s="631"/>
      <c r="S27" s="631"/>
      <c r="T27" s="631"/>
      <c r="U27" s="631"/>
      <c r="V27" s="631"/>
      <c r="W27" s="627">
        <f t="shared" si="0"/>
        <v>627557</v>
      </c>
      <c r="X27" s="628"/>
      <c r="Y27" s="628"/>
      <c r="Z27" s="628"/>
      <c r="AA27" s="628"/>
      <c r="AB27" s="628"/>
      <c r="AC27" s="629"/>
      <c r="AD27" s="493"/>
      <c r="AE27" s="494"/>
      <c r="AF27" s="494"/>
      <c r="AG27" s="495"/>
      <c r="AH27" s="493"/>
      <c r="AI27" s="494"/>
      <c r="AJ27" s="494"/>
      <c r="AK27" s="494"/>
      <c r="AL27" s="495"/>
      <c r="AM27" s="499"/>
      <c r="AN27" s="500"/>
      <c r="AO27" s="500"/>
      <c r="AP27" s="501"/>
      <c r="AQ27" s="188"/>
      <c r="AR27" s="476" t="s">
        <v>522</v>
      </c>
      <c r="AS27" s="477"/>
      <c r="AT27" s="477"/>
      <c r="AU27" s="477"/>
      <c r="AV27" s="477"/>
      <c r="AW27" s="477"/>
      <c r="AX27" s="477"/>
      <c r="AY27" s="477"/>
      <c r="AZ27" s="477"/>
      <c r="BA27" s="470">
        <v>3</v>
      </c>
      <c r="BB27" s="470"/>
      <c r="BC27" s="470"/>
      <c r="BD27" s="470"/>
      <c r="BE27" s="470"/>
      <c r="BF27" s="470"/>
      <c r="BG27" s="470"/>
      <c r="BH27" s="470"/>
      <c r="BI27" s="470"/>
      <c r="BJ27" s="470">
        <v>2</v>
      </c>
      <c r="BK27" s="470"/>
      <c r="BL27" s="470"/>
      <c r="BM27" s="470"/>
      <c r="BN27" s="470"/>
      <c r="BO27" s="470"/>
      <c r="BP27" s="470"/>
      <c r="BQ27" s="471"/>
    </row>
    <row r="28" spans="1:69" ht="15" customHeight="1" thickBot="1">
      <c r="A28" s="620" t="s">
        <v>183</v>
      </c>
      <c r="B28" s="621"/>
      <c r="C28" s="621"/>
      <c r="D28" s="621"/>
      <c r="E28" s="621"/>
      <c r="F28" s="621"/>
      <c r="G28" s="621"/>
      <c r="H28" s="621"/>
      <c r="I28" s="621"/>
      <c r="J28" s="621"/>
      <c r="K28" s="630">
        <v>736834</v>
      </c>
      <c r="L28" s="631"/>
      <c r="M28" s="631"/>
      <c r="N28" s="631"/>
      <c r="O28" s="631"/>
      <c r="P28" s="631"/>
      <c r="Q28" s="635">
        <v>69302</v>
      </c>
      <c r="R28" s="631"/>
      <c r="S28" s="631"/>
      <c r="T28" s="631"/>
      <c r="U28" s="631"/>
      <c r="V28" s="631"/>
      <c r="W28" s="627">
        <f t="shared" si="0"/>
        <v>806136</v>
      </c>
      <c r="X28" s="628"/>
      <c r="Y28" s="628"/>
      <c r="Z28" s="628"/>
      <c r="AA28" s="628"/>
      <c r="AB28" s="628"/>
      <c r="AC28" s="629"/>
      <c r="AD28" s="493"/>
      <c r="AE28" s="494"/>
      <c r="AF28" s="494"/>
      <c r="AG28" s="495"/>
      <c r="AH28" s="493"/>
      <c r="AI28" s="494"/>
      <c r="AJ28" s="494"/>
      <c r="AK28" s="494"/>
      <c r="AL28" s="495"/>
      <c r="AM28" s="499"/>
      <c r="AN28" s="500"/>
      <c r="AO28" s="500"/>
      <c r="AP28" s="501"/>
      <c r="AQ28" s="188"/>
      <c r="AR28" s="478" t="s">
        <v>516</v>
      </c>
      <c r="AS28" s="479"/>
      <c r="AT28" s="479"/>
      <c r="AU28" s="479"/>
      <c r="AV28" s="479"/>
      <c r="AW28" s="479"/>
      <c r="AX28" s="479"/>
      <c r="AY28" s="479"/>
      <c r="AZ28" s="479"/>
      <c r="BA28" s="468">
        <v>11</v>
      </c>
      <c r="BB28" s="468"/>
      <c r="BC28" s="468"/>
      <c r="BD28" s="468"/>
      <c r="BE28" s="468"/>
      <c r="BF28" s="468"/>
      <c r="BG28" s="468"/>
      <c r="BH28" s="468"/>
      <c r="BI28" s="468"/>
      <c r="BJ28" s="468">
        <v>23</v>
      </c>
      <c r="BK28" s="468"/>
      <c r="BL28" s="468"/>
      <c r="BM28" s="468"/>
      <c r="BN28" s="468">
        <v>2</v>
      </c>
      <c r="BO28" s="468"/>
      <c r="BP28" s="468"/>
      <c r="BQ28" s="469"/>
    </row>
    <row r="29" spans="1:69" ht="15" customHeight="1" thickBot="1">
      <c r="A29" s="620" t="s">
        <v>184</v>
      </c>
      <c r="B29" s="621"/>
      <c r="C29" s="621"/>
      <c r="D29" s="621"/>
      <c r="E29" s="621"/>
      <c r="F29" s="621"/>
      <c r="G29" s="621"/>
      <c r="H29" s="621"/>
      <c r="I29" s="621"/>
      <c r="J29" s="621"/>
      <c r="K29" s="638">
        <v>623638</v>
      </c>
      <c r="L29" s="638"/>
      <c r="M29" s="638"/>
      <c r="N29" s="638"/>
      <c r="O29" s="638"/>
      <c r="P29" s="630"/>
      <c r="Q29" s="644">
        <v>52375</v>
      </c>
      <c r="R29" s="638"/>
      <c r="S29" s="638"/>
      <c r="T29" s="638"/>
      <c r="U29" s="638"/>
      <c r="V29" s="630"/>
      <c r="W29" s="622">
        <f t="shared" si="0"/>
        <v>676013</v>
      </c>
      <c r="X29" s="623"/>
      <c r="Y29" s="623"/>
      <c r="Z29" s="623"/>
      <c r="AA29" s="623"/>
      <c r="AB29" s="623"/>
      <c r="AC29" s="623"/>
      <c r="AD29" s="493"/>
      <c r="AE29" s="494"/>
      <c r="AF29" s="494"/>
      <c r="AG29" s="495"/>
      <c r="AH29" s="493"/>
      <c r="AI29" s="494"/>
      <c r="AJ29" s="494"/>
      <c r="AK29" s="494"/>
      <c r="AL29" s="495"/>
      <c r="AM29" s="499"/>
      <c r="AN29" s="500"/>
      <c r="AO29" s="500"/>
      <c r="AP29" s="501"/>
      <c r="AQ29" s="188"/>
      <c r="AR29" s="460"/>
      <c r="AS29" s="6"/>
      <c r="AT29" s="6"/>
      <c r="AU29" s="6"/>
      <c r="AV29" s="6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461"/>
    </row>
    <row r="30" spans="1:69" ht="15" customHeight="1">
      <c r="A30" s="620" t="s">
        <v>185</v>
      </c>
      <c r="B30" s="621"/>
      <c r="C30" s="621"/>
      <c r="D30" s="621"/>
      <c r="E30" s="621"/>
      <c r="F30" s="621"/>
      <c r="G30" s="621"/>
      <c r="H30" s="621"/>
      <c r="I30" s="621"/>
      <c r="J30" s="621"/>
      <c r="K30" s="638">
        <v>646502</v>
      </c>
      <c r="L30" s="638"/>
      <c r="M30" s="638"/>
      <c r="N30" s="638"/>
      <c r="O30" s="638"/>
      <c r="P30" s="630"/>
      <c r="Q30" s="644">
        <v>44296</v>
      </c>
      <c r="R30" s="638"/>
      <c r="S30" s="638"/>
      <c r="T30" s="638"/>
      <c r="U30" s="638"/>
      <c r="V30" s="630"/>
      <c r="W30" s="622">
        <f>SUM(K30:V30)</f>
        <v>690798</v>
      </c>
      <c r="X30" s="623"/>
      <c r="Y30" s="623"/>
      <c r="Z30" s="623"/>
      <c r="AA30" s="623"/>
      <c r="AB30" s="623"/>
      <c r="AC30" s="623"/>
      <c r="AD30" s="493"/>
      <c r="AE30" s="494"/>
      <c r="AF30" s="494"/>
      <c r="AG30" s="495"/>
      <c r="AH30" s="493"/>
      <c r="AI30" s="494"/>
      <c r="AJ30" s="494"/>
      <c r="AK30" s="494"/>
      <c r="AL30" s="495"/>
      <c r="AM30" s="499"/>
      <c r="AN30" s="500"/>
      <c r="AO30" s="500"/>
      <c r="AP30" s="501"/>
      <c r="AQ30" s="188"/>
      <c r="AR30" s="460"/>
      <c r="AS30" s="6"/>
      <c r="AT30" s="472" t="s">
        <v>523</v>
      </c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4">
        <f>BA27+BJ27+BN27</f>
        <v>5</v>
      </c>
      <c r="BI30" s="474"/>
      <c r="BJ30" s="475"/>
      <c r="BK30" s="188"/>
      <c r="BL30" s="188"/>
      <c r="BM30" s="188"/>
      <c r="BN30" s="188"/>
      <c r="BO30" s="188"/>
      <c r="BP30" s="188"/>
      <c r="BQ30" s="461"/>
    </row>
    <row r="31" spans="1:69" ht="15" customHeight="1" thickBot="1">
      <c r="A31" s="620" t="s">
        <v>186</v>
      </c>
      <c r="B31" s="621"/>
      <c r="C31" s="621"/>
      <c r="D31" s="621"/>
      <c r="E31" s="621"/>
      <c r="F31" s="621"/>
      <c r="G31" s="621"/>
      <c r="H31" s="621"/>
      <c r="I31" s="621"/>
      <c r="J31" s="621"/>
      <c r="K31" s="670">
        <v>760948</v>
      </c>
      <c r="L31" s="670"/>
      <c r="M31" s="670"/>
      <c r="N31" s="670"/>
      <c r="O31" s="670"/>
      <c r="P31" s="671"/>
      <c r="Q31" s="669">
        <v>45417</v>
      </c>
      <c r="R31" s="670"/>
      <c r="S31" s="670"/>
      <c r="T31" s="670"/>
      <c r="U31" s="670"/>
      <c r="V31" s="671"/>
      <c r="W31" s="647">
        <f>SUM(K31:V31)</f>
        <v>806365</v>
      </c>
      <c r="X31" s="648"/>
      <c r="Y31" s="648"/>
      <c r="Z31" s="648"/>
      <c r="AA31" s="648"/>
      <c r="AB31" s="648"/>
      <c r="AC31" s="648"/>
      <c r="AD31" s="493"/>
      <c r="AE31" s="494"/>
      <c r="AF31" s="494"/>
      <c r="AG31" s="495"/>
      <c r="AH31" s="493"/>
      <c r="AI31" s="494"/>
      <c r="AJ31" s="494"/>
      <c r="AK31" s="494"/>
      <c r="AL31" s="495"/>
      <c r="AM31" s="499"/>
      <c r="AN31" s="500"/>
      <c r="AO31" s="500"/>
      <c r="AP31" s="501"/>
      <c r="AQ31" s="188"/>
      <c r="AR31" s="460"/>
      <c r="AS31" s="6"/>
      <c r="AT31" s="466" t="s">
        <v>520</v>
      </c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8">
        <f>BA28+BJ28+BN28</f>
        <v>36</v>
      </c>
      <c r="BI31" s="468"/>
      <c r="BJ31" s="469"/>
      <c r="BK31" s="6"/>
      <c r="BL31" s="188"/>
      <c r="BM31" s="188"/>
      <c r="BN31" s="188"/>
      <c r="BO31" s="188"/>
      <c r="BP31" s="188"/>
      <c r="BQ31" s="461"/>
    </row>
    <row r="32" spans="1:69" ht="17.25" customHeight="1" thickBot="1">
      <c r="A32" s="620" t="s">
        <v>193</v>
      </c>
      <c r="B32" s="621"/>
      <c r="C32" s="621"/>
      <c r="D32" s="621"/>
      <c r="E32" s="621"/>
      <c r="F32" s="621"/>
      <c r="G32" s="621"/>
      <c r="H32" s="621"/>
      <c r="I32" s="621"/>
      <c r="J32" s="621"/>
      <c r="K32" s="655">
        <v>976694</v>
      </c>
      <c r="L32" s="656"/>
      <c r="M32" s="656"/>
      <c r="N32" s="656"/>
      <c r="O32" s="656"/>
      <c r="P32" s="656"/>
      <c r="Q32" s="656">
        <v>33385</v>
      </c>
      <c r="R32" s="656"/>
      <c r="S32" s="656"/>
      <c r="T32" s="656"/>
      <c r="U32" s="656"/>
      <c r="V32" s="656"/>
      <c r="W32" s="639">
        <f>SUM(K32:V32)</f>
        <v>1010079</v>
      </c>
      <c r="X32" s="639"/>
      <c r="Y32" s="639"/>
      <c r="Z32" s="639"/>
      <c r="AA32" s="639"/>
      <c r="AB32" s="639"/>
      <c r="AC32" s="640"/>
      <c r="AD32" s="506">
        <v>559792</v>
      </c>
      <c r="AE32" s="494"/>
      <c r="AF32" s="494"/>
      <c r="AG32" s="495"/>
      <c r="AH32" s="506">
        <v>19559</v>
      </c>
      <c r="AI32" s="494"/>
      <c r="AJ32" s="494"/>
      <c r="AK32" s="494"/>
      <c r="AL32" s="495"/>
      <c r="AM32" s="502">
        <v>579351</v>
      </c>
      <c r="AN32" s="500"/>
      <c r="AO32" s="500"/>
      <c r="AP32" s="501"/>
      <c r="AQ32" s="188"/>
      <c r="AR32" s="462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4"/>
      <c r="BJ32" s="464"/>
      <c r="BK32" s="463"/>
      <c r="BL32" s="464"/>
      <c r="BM32" s="464"/>
      <c r="BN32" s="464"/>
      <c r="BO32" s="464"/>
      <c r="BP32" s="464"/>
      <c r="BQ32" s="465"/>
    </row>
    <row r="33" spans="1:63" ht="17.25" customHeight="1">
      <c r="A33" s="620" t="s">
        <v>194</v>
      </c>
      <c r="B33" s="621"/>
      <c r="C33" s="621"/>
      <c r="D33" s="621"/>
      <c r="E33" s="621"/>
      <c r="F33" s="621"/>
      <c r="G33" s="621"/>
      <c r="H33" s="621"/>
      <c r="I33" s="621"/>
      <c r="J33" s="621"/>
      <c r="K33" s="655">
        <v>1020289</v>
      </c>
      <c r="L33" s="656"/>
      <c r="M33" s="656"/>
      <c r="N33" s="656"/>
      <c r="O33" s="656"/>
      <c r="P33" s="656"/>
      <c r="Q33" s="656">
        <v>39561</v>
      </c>
      <c r="R33" s="656"/>
      <c r="S33" s="656"/>
      <c r="T33" s="656"/>
      <c r="U33" s="656"/>
      <c r="V33" s="656"/>
      <c r="W33" s="639">
        <f>SUM(K33:V33)</f>
        <v>1059850</v>
      </c>
      <c r="X33" s="639"/>
      <c r="Y33" s="639"/>
      <c r="Z33" s="639"/>
      <c r="AA33" s="639"/>
      <c r="AB33" s="639"/>
      <c r="AC33" s="640"/>
      <c r="AD33" s="506">
        <v>579017</v>
      </c>
      <c r="AE33" s="494"/>
      <c r="AF33" s="494"/>
      <c r="AG33" s="495"/>
      <c r="AH33" s="506">
        <v>21897</v>
      </c>
      <c r="AI33" s="494"/>
      <c r="AJ33" s="494"/>
      <c r="AK33" s="494"/>
      <c r="AL33" s="495"/>
      <c r="AM33" s="502">
        <v>600914</v>
      </c>
      <c r="AN33" s="500"/>
      <c r="AO33" s="500"/>
      <c r="AP33" s="501"/>
      <c r="AQ33" s="188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7.25" customHeight="1">
      <c r="A34" s="620" t="s">
        <v>197</v>
      </c>
      <c r="B34" s="621"/>
      <c r="C34" s="621"/>
      <c r="D34" s="621"/>
      <c r="E34" s="621"/>
      <c r="F34" s="621"/>
      <c r="G34" s="621"/>
      <c r="H34" s="621"/>
      <c r="I34" s="621"/>
      <c r="J34" s="621"/>
      <c r="K34" s="672">
        <v>508234</v>
      </c>
      <c r="L34" s="658"/>
      <c r="M34" s="658"/>
      <c r="N34" s="658"/>
      <c r="O34" s="658"/>
      <c r="P34" s="658"/>
      <c r="Q34" s="658">
        <v>33409</v>
      </c>
      <c r="R34" s="658"/>
      <c r="S34" s="658"/>
      <c r="T34" s="658"/>
      <c r="U34" s="658"/>
      <c r="V34" s="658"/>
      <c r="W34" s="645">
        <f>SUM(K34:V34)</f>
        <v>541643</v>
      </c>
      <c r="X34" s="645"/>
      <c r="Y34" s="645"/>
      <c r="Z34" s="645"/>
      <c r="AA34" s="645"/>
      <c r="AB34" s="645"/>
      <c r="AC34" s="646"/>
      <c r="AD34" s="506">
        <v>296812</v>
      </c>
      <c r="AE34" s="494"/>
      <c r="AF34" s="494"/>
      <c r="AG34" s="495"/>
      <c r="AH34" s="506">
        <v>11503</v>
      </c>
      <c r="AI34" s="494"/>
      <c r="AJ34" s="494"/>
      <c r="AK34" s="494"/>
      <c r="AL34" s="495"/>
      <c r="AM34" s="502">
        <v>308315</v>
      </c>
      <c r="AN34" s="500"/>
      <c r="AO34" s="500"/>
      <c r="AP34" s="501"/>
      <c r="AQ34" s="188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5" customHeight="1" thickBot="1">
      <c r="A35" s="636" t="s">
        <v>209</v>
      </c>
      <c r="B35" s="637"/>
      <c r="C35" s="637"/>
      <c r="D35" s="637"/>
      <c r="E35" s="637"/>
      <c r="F35" s="637"/>
      <c r="G35" s="637"/>
      <c r="H35" s="637"/>
      <c r="I35" s="637"/>
      <c r="J35" s="637"/>
      <c r="K35" s="717">
        <v>699005</v>
      </c>
      <c r="L35" s="668"/>
      <c r="M35" s="668"/>
      <c r="N35" s="668"/>
      <c r="O35" s="668"/>
      <c r="P35" s="668"/>
      <c r="Q35" s="667">
        <v>38071</v>
      </c>
      <c r="R35" s="668"/>
      <c r="S35" s="668"/>
      <c r="T35" s="668"/>
      <c r="U35" s="668"/>
      <c r="V35" s="668"/>
      <c r="W35" s="641">
        <f>K35+Q35</f>
        <v>737076</v>
      </c>
      <c r="X35" s="642"/>
      <c r="Y35" s="642"/>
      <c r="Z35" s="642"/>
      <c r="AA35" s="642"/>
      <c r="AB35" s="642"/>
      <c r="AC35" s="643"/>
      <c r="AD35" s="503">
        <f>'GİRİŞ SAYILARI'!C44+'GİRİŞ SAYILARI'!E44+'GİRİŞ SAYILARI'!G44+'GİRİŞ SAYILARI'!I44+'GİRİŞ SAYILARI'!K44+'GİRİŞ SAYILARI'!M44+'GİRİŞ SAYILARI'!O44+'GİRİŞ SAYILARI'!Q44+'GİRİŞ SAYILARI'!S44+'GİRİŞ SAYILARI'!U44+'GİRİŞ SAYILARI'!W44+'GİRİŞ SAYILARI'!Y44</f>
        <v>466989</v>
      </c>
      <c r="AE35" s="504"/>
      <c r="AF35" s="504"/>
      <c r="AG35" s="505"/>
      <c r="AH35" s="503">
        <f>'GİRİŞ SAYILARI'!C45+'GİRİŞ SAYILARI'!E45+'GİRİŞ SAYILARI'!G45+'GİRİŞ SAYILARI'!I45+'GİRİŞ SAYILARI'!K45+'GİRİŞ SAYILARI'!M45+'GİRİŞ SAYILARI'!O45+'GİRİŞ SAYILARI'!Q45+'GİRİŞ SAYILARI'!S45+'GİRİŞ SAYILARI'!U45+'GİRİŞ SAYILARI'!W45+'GİRİŞ SAYILARI'!Y45</f>
        <v>24138</v>
      </c>
      <c r="AI35" s="504"/>
      <c r="AJ35" s="504"/>
      <c r="AK35" s="504"/>
      <c r="AL35" s="505"/>
      <c r="AM35" s="496">
        <f>AD35+AH35</f>
        <v>491127</v>
      </c>
      <c r="AN35" s="497"/>
      <c r="AO35" s="497"/>
      <c r="AP35" s="498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" customHeight="1">
      <c r="A36" s="708" t="s">
        <v>510</v>
      </c>
      <c r="B36" s="709"/>
      <c r="C36" s="709"/>
      <c r="D36" s="709"/>
      <c r="E36" s="709"/>
      <c r="F36" s="709"/>
      <c r="G36" s="709"/>
      <c r="H36" s="709"/>
      <c r="I36" s="709"/>
      <c r="J36" s="710"/>
      <c r="K36" s="711">
        <v>944839</v>
      </c>
      <c r="L36" s="712"/>
      <c r="M36" s="712"/>
      <c r="N36" s="712"/>
      <c r="O36" s="712"/>
      <c r="P36" s="713"/>
      <c r="Q36" s="702">
        <v>55201</v>
      </c>
      <c r="R36" s="703"/>
      <c r="S36" s="703"/>
      <c r="T36" s="703"/>
      <c r="U36" s="703"/>
      <c r="V36" s="704"/>
      <c r="W36" s="714">
        <f>K36+Q36</f>
        <v>1000040</v>
      </c>
      <c r="X36" s="715"/>
      <c r="Y36" s="715"/>
      <c r="Z36" s="715"/>
      <c r="AA36" s="715"/>
      <c r="AB36" s="715"/>
      <c r="AC36" s="716"/>
      <c r="AD36" s="702">
        <v>578125</v>
      </c>
      <c r="AE36" s="703"/>
      <c r="AF36" s="703"/>
      <c r="AG36" s="704"/>
      <c r="AH36" s="702">
        <v>33863</v>
      </c>
      <c r="AI36" s="703"/>
      <c r="AJ36" s="703"/>
      <c r="AK36" s="703"/>
      <c r="AL36" s="704"/>
      <c r="AM36" s="705">
        <f>AD36+AH36</f>
        <v>611988</v>
      </c>
      <c r="AN36" s="706"/>
      <c r="AO36" s="706"/>
      <c r="AP36" s="707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43" ht="15" customHeight="1">
      <c r="A37" s="620" t="s">
        <v>513</v>
      </c>
      <c r="B37" s="621"/>
      <c r="C37" s="621"/>
      <c r="D37" s="621"/>
      <c r="E37" s="621"/>
      <c r="F37" s="621"/>
      <c r="G37" s="621"/>
      <c r="H37" s="621"/>
      <c r="I37" s="621"/>
      <c r="J37" s="621"/>
      <c r="K37" s="672">
        <f>'GECELEME SAYILARI'!P11</f>
        <v>374051</v>
      </c>
      <c r="L37" s="658"/>
      <c r="M37" s="658"/>
      <c r="N37" s="658"/>
      <c r="O37" s="658"/>
      <c r="P37" s="658"/>
      <c r="Q37" s="658">
        <f>'GECELEME SAYILARI'!P12</f>
        <v>18071</v>
      </c>
      <c r="R37" s="658"/>
      <c r="S37" s="658"/>
      <c r="T37" s="658"/>
      <c r="U37" s="658"/>
      <c r="V37" s="658"/>
      <c r="W37" s="645">
        <f>'GECELEME SAYILARI'!P13</f>
        <v>392122</v>
      </c>
      <c r="X37" s="645"/>
      <c r="Y37" s="645"/>
      <c r="Z37" s="645"/>
      <c r="AA37" s="645"/>
      <c r="AB37" s="645"/>
      <c r="AC37" s="646"/>
      <c r="AD37" s="506">
        <f>'GİRİŞ SAYILARI'!AA14</f>
        <v>198420</v>
      </c>
      <c r="AE37" s="494"/>
      <c r="AF37" s="494"/>
      <c r="AG37" s="495"/>
      <c r="AH37" s="506">
        <f>'GİRİŞ SAYILARI'!AA15</f>
        <v>9804</v>
      </c>
      <c r="AI37" s="494"/>
      <c r="AJ37" s="494"/>
      <c r="AK37" s="494"/>
      <c r="AL37" s="495"/>
      <c r="AM37" s="502">
        <f>'GİRİŞ SAYILARI'!AA16</f>
        <v>208224</v>
      </c>
      <c r="AN37" s="500"/>
      <c r="AO37" s="500"/>
      <c r="AP37" s="501"/>
      <c r="AQ37" s="1"/>
    </row>
    <row r="38" spans="2:43" ht="15" customHeight="1">
      <c r="B38" s="657" t="s">
        <v>202</v>
      </c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1"/>
    </row>
    <row r="39" spans="1:43" ht="15" customHeight="1">
      <c r="A39" s="83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1"/>
    </row>
    <row r="40" spans="1:43" ht="15" customHeight="1" thickBot="1">
      <c r="A40" s="83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15" customHeight="1">
      <c r="B41" s="649" t="s">
        <v>521</v>
      </c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  <c r="U41" s="650"/>
      <c r="V41" s="650"/>
      <c r="W41" s="650"/>
      <c r="X41" s="650"/>
      <c r="Y41" s="650"/>
      <c r="Z41" s="650"/>
      <c r="AA41" s="650"/>
      <c r="AB41" s="650"/>
      <c r="AC41" s="65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15" customHeight="1" thickBot="1">
      <c r="B42" s="652"/>
      <c r="C42" s="653"/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30:69" s="2" customFormat="1" ht="15" customHeight="1"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1"/>
      <c r="BM43" s="1"/>
      <c r="BN43" s="1"/>
      <c r="BO43" s="1"/>
      <c r="BP43" s="1"/>
      <c r="BQ43" s="1"/>
    </row>
    <row r="44" spans="1:6" ht="15.75">
      <c r="A44" s="7"/>
      <c r="B44" s="7"/>
      <c r="C44" s="7"/>
      <c r="D44" s="7"/>
      <c r="E44" s="7"/>
      <c r="F44" s="7"/>
    </row>
    <row r="45" spans="73:82" ht="15.75"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73:82" ht="15.75"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55:69" ht="15.75">
      <c r="BC47" s="6"/>
      <c r="BD47" s="14"/>
      <c r="BE47" s="14"/>
      <c r="BF47" s="14"/>
      <c r="BG47" s="14"/>
      <c r="BH47" s="14"/>
      <c r="BI47" s="14"/>
      <c r="BJ47" s="14"/>
      <c r="BK47" s="15"/>
      <c r="BL47" s="15"/>
      <c r="BM47" s="15"/>
      <c r="BN47" s="15"/>
      <c r="BO47" s="15"/>
      <c r="BP47" s="15"/>
      <c r="BQ47" s="7"/>
    </row>
    <row r="59" spans="73:82" ht="15.75"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70:71" ht="15.75">
      <c r="BR60" s="7"/>
      <c r="BS60" s="7"/>
    </row>
    <row r="61" ht="15.75">
      <c r="BT61" s="7"/>
    </row>
  </sheetData>
  <sheetProtection/>
  <mergeCells count="300">
    <mergeCell ref="H17:K17"/>
    <mergeCell ref="L17:Q17"/>
    <mergeCell ref="Q36:V36"/>
    <mergeCell ref="W36:AC36"/>
    <mergeCell ref="A30:J30"/>
    <mergeCell ref="A29:J29"/>
    <mergeCell ref="A31:J31"/>
    <mergeCell ref="A32:J32"/>
    <mergeCell ref="A33:J33"/>
    <mergeCell ref="K35:P35"/>
    <mergeCell ref="J8:BS8"/>
    <mergeCell ref="AC2:AM2"/>
    <mergeCell ref="AF17:AL17"/>
    <mergeCell ref="AM17:AS17"/>
    <mergeCell ref="AD36:AG36"/>
    <mergeCell ref="AH36:AL36"/>
    <mergeCell ref="AM36:AP36"/>
    <mergeCell ref="A36:J36"/>
    <mergeCell ref="K36:P36"/>
    <mergeCell ref="A17:G17"/>
    <mergeCell ref="AM10:AS10"/>
    <mergeCell ref="AR6:AV6"/>
    <mergeCell ref="R17:Y17"/>
    <mergeCell ref="Z17:AE17"/>
    <mergeCell ref="AH35:AL35"/>
    <mergeCell ref="G2:N2"/>
    <mergeCell ref="G3:N3"/>
    <mergeCell ref="G4:I4"/>
    <mergeCell ref="G5:I5"/>
    <mergeCell ref="G6:I6"/>
    <mergeCell ref="AF11:AL11"/>
    <mergeCell ref="AF12:AL12"/>
    <mergeCell ref="AF13:AL13"/>
    <mergeCell ref="AF14:AL14"/>
    <mergeCell ref="AF15:AL15"/>
    <mergeCell ref="AN2:AY2"/>
    <mergeCell ref="AM11:AS11"/>
    <mergeCell ref="AM12:AS12"/>
    <mergeCell ref="AM13:AS13"/>
    <mergeCell ref="AJ4:AM4"/>
    <mergeCell ref="R13:Y13"/>
    <mergeCell ref="R14:Y14"/>
    <mergeCell ref="R15:Y15"/>
    <mergeCell ref="AM14:AS14"/>
    <mergeCell ref="AM15:AS15"/>
    <mergeCell ref="AM16:AS16"/>
    <mergeCell ref="Z15:AE15"/>
    <mergeCell ref="Z16:AE16"/>
    <mergeCell ref="A16:G16"/>
    <mergeCell ref="H11:K11"/>
    <mergeCell ref="H12:K12"/>
    <mergeCell ref="H13:K13"/>
    <mergeCell ref="AF16:AL16"/>
    <mergeCell ref="H15:K15"/>
    <mergeCell ref="H16:K16"/>
    <mergeCell ref="L15:Q15"/>
    <mergeCell ref="L16:Q16"/>
    <mergeCell ref="R11:Y11"/>
    <mergeCell ref="A11:G11"/>
    <mergeCell ref="A12:G12"/>
    <mergeCell ref="A13:G13"/>
    <mergeCell ref="A14:G14"/>
    <mergeCell ref="Z11:AE11"/>
    <mergeCell ref="Z12:AE12"/>
    <mergeCell ref="Z13:AE13"/>
    <mergeCell ref="L11:Q11"/>
    <mergeCell ref="L12:Q12"/>
    <mergeCell ref="R12:Y12"/>
    <mergeCell ref="AR7:AV7"/>
    <mergeCell ref="AC3:AM3"/>
    <mergeCell ref="AN4:AQ4"/>
    <mergeCell ref="AN5:AQ5"/>
    <mergeCell ref="AN6:AQ6"/>
    <mergeCell ref="AN7:AQ7"/>
    <mergeCell ref="AC4:AE4"/>
    <mergeCell ref="AC5:AE5"/>
    <mergeCell ref="AR4:AV4"/>
    <mergeCell ref="A37:J37"/>
    <mergeCell ref="K37:P37"/>
    <mergeCell ref="Q37:V37"/>
    <mergeCell ref="W37:AC37"/>
    <mergeCell ref="AD37:AG37"/>
    <mergeCell ref="Z14:AE14"/>
    <mergeCell ref="H14:K14"/>
    <mergeCell ref="R16:Y16"/>
    <mergeCell ref="A15:G15"/>
    <mergeCell ref="L14:Q14"/>
    <mergeCell ref="AM37:AP37"/>
    <mergeCell ref="AJ5:AM5"/>
    <mergeCell ref="AJ6:AM6"/>
    <mergeCell ref="AH22:AL22"/>
    <mergeCell ref="AH23:AL23"/>
    <mergeCell ref="A10:G10"/>
    <mergeCell ref="H10:K10"/>
    <mergeCell ref="L10:Q10"/>
    <mergeCell ref="R10:Y10"/>
    <mergeCell ref="Z10:AE10"/>
    <mergeCell ref="Q29:V29"/>
    <mergeCell ref="W29:AC29"/>
    <mergeCell ref="AH37:AL37"/>
    <mergeCell ref="AF4:AI4"/>
    <mergeCell ref="AF5:AI5"/>
    <mergeCell ref="AF6:AI6"/>
    <mergeCell ref="AF7:AI7"/>
    <mergeCell ref="AC7:AE7"/>
    <mergeCell ref="AF10:AL10"/>
    <mergeCell ref="L13:Q13"/>
    <mergeCell ref="A26:J26"/>
    <mergeCell ref="Q25:V25"/>
    <mergeCell ref="W25:AC25"/>
    <mergeCell ref="AD34:AG34"/>
    <mergeCell ref="Q35:V35"/>
    <mergeCell ref="K28:P28"/>
    <mergeCell ref="Q28:V28"/>
    <mergeCell ref="Q31:V31"/>
    <mergeCell ref="K34:P34"/>
    <mergeCell ref="K31:P31"/>
    <mergeCell ref="A19:AC19"/>
    <mergeCell ref="A20:J20"/>
    <mergeCell ref="A21:J21"/>
    <mergeCell ref="A22:J22"/>
    <mergeCell ref="A23:J23"/>
    <mergeCell ref="A25:J25"/>
    <mergeCell ref="A24:J24"/>
    <mergeCell ref="K25:P25"/>
    <mergeCell ref="W21:AC21"/>
    <mergeCell ref="B41:AC42"/>
    <mergeCell ref="K32:P32"/>
    <mergeCell ref="Q32:V32"/>
    <mergeCell ref="W32:AC32"/>
    <mergeCell ref="K29:P29"/>
    <mergeCell ref="Q33:V33"/>
    <mergeCell ref="B38:AP39"/>
    <mergeCell ref="AD30:AG30"/>
    <mergeCell ref="Q34:V34"/>
    <mergeCell ref="K33:P33"/>
    <mergeCell ref="A34:J34"/>
    <mergeCell ref="A35:J35"/>
    <mergeCell ref="K30:P30"/>
    <mergeCell ref="W33:AC33"/>
    <mergeCell ref="W35:AC35"/>
    <mergeCell ref="AD31:AG31"/>
    <mergeCell ref="Q30:V30"/>
    <mergeCell ref="W34:AC34"/>
    <mergeCell ref="W31:AC31"/>
    <mergeCell ref="W26:AC26"/>
    <mergeCell ref="W27:AC27"/>
    <mergeCell ref="K27:P27"/>
    <mergeCell ref="W28:AC28"/>
    <mergeCell ref="K26:P26"/>
    <mergeCell ref="Q26:V26"/>
    <mergeCell ref="Q27:V27"/>
    <mergeCell ref="A27:J27"/>
    <mergeCell ref="A28:J28"/>
    <mergeCell ref="W30:AC30"/>
    <mergeCell ref="AD27:AG27"/>
    <mergeCell ref="K23:P23"/>
    <mergeCell ref="Q23:V23"/>
    <mergeCell ref="W23:AC23"/>
    <mergeCell ref="K24:P24"/>
    <mergeCell ref="Q24:V24"/>
    <mergeCell ref="W24:AC24"/>
    <mergeCell ref="AR19:BS19"/>
    <mergeCell ref="K20:P20"/>
    <mergeCell ref="BK21:BS21"/>
    <mergeCell ref="K22:P22"/>
    <mergeCell ref="Q22:V22"/>
    <mergeCell ref="W22:AC22"/>
    <mergeCell ref="AH20:AL20"/>
    <mergeCell ref="AD19:AP19"/>
    <mergeCell ref="K21:P21"/>
    <mergeCell ref="Q21:V21"/>
    <mergeCell ref="BM7:BP7"/>
    <mergeCell ref="AR20:BA20"/>
    <mergeCell ref="A18:BQ18"/>
    <mergeCell ref="AD20:AG20"/>
    <mergeCell ref="AJ7:AM7"/>
    <mergeCell ref="Z7:AB7"/>
    <mergeCell ref="A9:BQ9"/>
    <mergeCell ref="Q20:V20"/>
    <mergeCell ref="A8:I8"/>
    <mergeCell ref="A7:F7"/>
    <mergeCell ref="AR21:BA21"/>
    <mergeCell ref="BB21:BJ21"/>
    <mergeCell ref="W20:AC20"/>
    <mergeCell ref="AM20:AP20"/>
    <mergeCell ref="AD21:AG21"/>
    <mergeCell ref="BB20:BJ20"/>
    <mergeCell ref="K7:N7"/>
    <mergeCell ref="R7:U7"/>
    <mergeCell ref="V7:Y7"/>
    <mergeCell ref="G7:I7"/>
    <mergeCell ref="O2:Q7"/>
    <mergeCell ref="AZ7:BC7"/>
    <mergeCell ref="Z6:AB6"/>
    <mergeCell ref="AW5:AY5"/>
    <mergeCell ref="AZ5:BC5"/>
    <mergeCell ref="AZ6:BC6"/>
    <mergeCell ref="BD7:BF7"/>
    <mergeCell ref="AW7:AY7"/>
    <mergeCell ref="BQ6:BS6"/>
    <mergeCell ref="BG6:BI6"/>
    <mergeCell ref="BJ6:BL6"/>
    <mergeCell ref="BM6:BP6"/>
    <mergeCell ref="BQ7:BS7"/>
    <mergeCell ref="BG7:BI7"/>
    <mergeCell ref="BJ7:BL7"/>
    <mergeCell ref="AW6:AY6"/>
    <mergeCell ref="BD6:BF6"/>
    <mergeCell ref="A6:F6"/>
    <mergeCell ref="K6:N6"/>
    <mergeCell ref="R6:U6"/>
    <mergeCell ref="V6:Y6"/>
    <mergeCell ref="BJ5:BL5"/>
    <mergeCell ref="AC6:AE6"/>
    <mergeCell ref="A5:F5"/>
    <mergeCell ref="K5:N5"/>
    <mergeCell ref="R5:U5"/>
    <mergeCell ref="V5:Y5"/>
    <mergeCell ref="Z5:AB5"/>
    <mergeCell ref="AW4:AY4"/>
    <mergeCell ref="BG4:BI4"/>
    <mergeCell ref="BD5:BF5"/>
    <mergeCell ref="BG5:BI5"/>
    <mergeCell ref="AR5:AV5"/>
    <mergeCell ref="AZ3:BI3"/>
    <mergeCell ref="BM5:BP5"/>
    <mergeCell ref="BQ4:BS4"/>
    <mergeCell ref="R4:U4"/>
    <mergeCell ref="V4:Y4"/>
    <mergeCell ref="Z4:AB4"/>
    <mergeCell ref="AN3:AY3"/>
    <mergeCell ref="AZ4:BC4"/>
    <mergeCell ref="BD4:BF4"/>
    <mergeCell ref="BQ5:BS5"/>
    <mergeCell ref="A1:BS1"/>
    <mergeCell ref="A2:F4"/>
    <mergeCell ref="R2:AB2"/>
    <mergeCell ref="AZ2:BI2"/>
    <mergeCell ref="BJ2:BS2"/>
    <mergeCell ref="R3:AB3"/>
    <mergeCell ref="BJ4:BL4"/>
    <mergeCell ref="BM4:BP4"/>
    <mergeCell ref="BJ3:BS3"/>
    <mergeCell ref="K4:N4"/>
    <mergeCell ref="BK20:BS20"/>
    <mergeCell ref="AD22:AG22"/>
    <mergeCell ref="AD23:AG23"/>
    <mergeCell ref="AD24:AG24"/>
    <mergeCell ref="AD25:AG25"/>
    <mergeCell ref="AM21:AP21"/>
    <mergeCell ref="AM22:AP22"/>
    <mergeCell ref="AM23:AP23"/>
    <mergeCell ref="AM24:AP24"/>
    <mergeCell ref="AH21:AL21"/>
    <mergeCell ref="AH24:AL24"/>
    <mergeCell ref="AH25:AL25"/>
    <mergeCell ref="AH26:AL26"/>
    <mergeCell ref="AH32:AL32"/>
    <mergeCell ref="AH33:AL33"/>
    <mergeCell ref="AD32:AG32"/>
    <mergeCell ref="AD33:AG33"/>
    <mergeCell ref="AH31:AL31"/>
    <mergeCell ref="AD28:AG28"/>
    <mergeCell ref="AH29:AL29"/>
    <mergeCell ref="AD29:AG29"/>
    <mergeCell ref="AD26:AG26"/>
    <mergeCell ref="AD35:AG35"/>
    <mergeCell ref="AH34:AL34"/>
    <mergeCell ref="AM33:AP33"/>
    <mergeCell ref="AM25:AP25"/>
    <mergeCell ref="AM26:AP26"/>
    <mergeCell ref="AM27:AP27"/>
    <mergeCell ref="AM34:AP34"/>
    <mergeCell ref="AH27:AL27"/>
    <mergeCell ref="AH28:AL28"/>
    <mergeCell ref="AH30:AL30"/>
    <mergeCell ref="AM35:AP35"/>
    <mergeCell ref="AM28:AP28"/>
    <mergeCell ref="AM29:AP29"/>
    <mergeCell ref="AM30:AP30"/>
    <mergeCell ref="AM31:AP31"/>
    <mergeCell ref="AM32:AP32"/>
    <mergeCell ref="BA26:BI26"/>
    <mergeCell ref="BJ26:BM26"/>
    <mergeCell ref="BA27:BI27"/>
    <mergeCell ref="BJ27:BM27"/>
    <mergeCell ref="BN26:BQ26"/>
    <mergeCell ref="AR24:BQ25"/>
    <mergeCell ref="AR26:AZ26"/>
    <mergeCell ref="AT31:BG31"/>
    <mergeCell ref="BH31:BJ31"/>
    <mergeCell ref="BN27:BQ27"/>
    <mergeCell ref="BA28:BI28"/>
    <mergeCell ref="BJ28:BM28"/>
    <mergeCell ref="BN28:BQ28"/>
    <mergeCell ref="AT30:BG30"/>
    <mergeCell ref="BH30:BJ30"/>
    <mergeCell ref="AR27:AZ27"/>
    <mergeCell ref="AR28:AZ28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8" t="s">
        <v>99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37466</v>
      </c>
      <c r="C4" s="114">
        <v>951</v>
      </c>
      <c r="D4" s="115">
        <v>450</v>
      </c>
      <c r="E4" s="116">
        <v>1049</v>
      </c>
      <c r="F4" s="163">
        <v>2665</v>
      </c>
      <c r="G4" s="117">
        <v>502</v>
      </c>
      <c r="H4" s="173">
        <v>1550</v>
      </c>
      <c r="I4" s="116">
        <v>207</v>
      </c>
      <c r="J4" s="166">
        <v>8331</v>
      </c>
      <c r="K4" s="117">
        <v>567</v>
      </c>
      <c r="L4" s="176">
        <v>4583</v>
      </c>
      <c r="M4" s="118">
        <f>B4+C4+D4+E4+F4+G4+H4+I4+J4+K4+L4</f>
        <v>58321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/>
      <c r="C6" s="120"/>
      <c r="D6" s="121"/>
      <c r="E6" s="122"/>
      <c r="F6" s="164"/>
      <c r="G6" s="118">
        <v>4</v>
      </c>
      <c r="H6" s="174"/>
      <c r="I6" s="122"/>
      <c r="J6" s="167"/>
      <c r="K6" s="118"/>
      <c r="L6" s="177"/>
      <c r="M6" s="118">
        <f>B6+C6+D6+E6+F6+G6+H6+I6+J6+K6+L6</f>
        <v>4</v>
      </c>
    </row>
    <row r="7" spans="1:13" ht="15">
      <c r="A7" s="282" t="s">
        <v>215</v>
      </c>
      <c r="B7" s="157">
        <v>450</v>
      </c>
      <c r="C7" s="120"/>
      <c r="D7" s="121"/>
      <c r="E7" s="122"/>
      <c r="F7" s="164"/>
      <c r="G7" s="118">
        <v>2</v>
      </c>
      <c r="H7" s="174"/>
      <c r="I7" s="122"/>
      <c r="J7" s="167">
        <v>1</v>
      </c>
      <c r="K7" s="118"/>
      <c r="L7" s="177">
        <v>184</v>
      </c>
      <c r="M7" s="118">
        <f>B7+C7+D7+E7+F7+G7+H7+I7+J7+K7+L7</f>
        <v>637</v>
      </c>
    </row>
    <row r="8" spans="1:13" ht="15">
      <c r="A8" s="282" t="s">
        <v>216</v>
      </c>
      <c r="B8" s="157">
        <v>160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160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>
        <v>3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3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>
        <v>7</v>
      </c>
      <c r="H11" s="174"/>
      <c r="I11" s="122"/>
      <c r="J11" s="167"/>
      <c r="K11" s="118"/>
      <c r="L11" s="177"/>
      <c r="M11" s="118">
        <f t="shared" si="0"/>
        <v>7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>
        <v>4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4</v>
      </c>
    </row>
    <row r="17" spans="1:13" ht="15">
      <c r="A17" s="282" t="s">
        <v>225</v>
      </c>
      <c r="B17" s="157">
        <v>1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1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>
        <v>7</v>
      </c>
      <c r="H20" s="174"/>
      <c r="I20" s="122"/>
      <c r="J20" s="167"/>
      <c r="K20" s="118"/>
      <c r="L20" s="177"/>
      <c r="M20" s="118">
        <f t="shared" si="0"/>
        <v>7</v>
      </c>
    </row>
    <row r="21" spans="1:13" ht="15">
      <c r="A21" s="282" t="s">
        <v>229</v>
      </c>
      <c r="B21" s="157">
        <v>20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26</v>
      </c>
    </row>
    <row r="22" spans="1:13" ht="15">
      <c r="A22" s="282" t="s">
        <v>230</v>
      </c>
      <c r="B22" s="157">
        <v>24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24</v>
      </c>
    </row>
    <row r="23" spans="1:13" ht="15">
      <c r="A23" s="282" t="s">
        <v>231</v>
      </c>
      <c r="B23" s="157">
        <v>34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1</v>
      </c>
      <c r="M23" s="118">
        <f t="shared" si="0"/>
        <v>35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>
        <v>138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138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>
        <v>84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>
        <v>4</v>
      </c>
      <c r="M32" s="118">
        <f t="shared" si="0"/>
        <v>88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>
        <v>10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10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>
        <v>8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8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>
        <v>5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5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>
        <v>2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2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>
        <v>2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2</v>
      </c>
    </row>
    <row r="65" spans="1:13" ht="15">
      <c r="A65" s="282" t="s">
        <v>273</v>
      </c>
      <c r="B65" s="157">
        <v>84</v>
      </c>
      <c r="C65" s="120"/>
      <c r="D65" s="121"/>
      <c r="E65" s="122"/>
      <c r="F65" s="164"/>
      <c r="G65" s="118">
        <v>1</v>
      </c>
      <c r="H65" s="174"/>
      <c r="I65" s="122"/>
      <c r="J65" s="167"/>
      <c r="K65" s="118"/>
      <c r="L65" s="177"/>
      <c r="M65" s="118">
        <f t="shared" si="0"/>
        <v>85</v>
      </c>
    </row>
    <row r="66" spans="1:13" ht="15">
      <c r="A66" s="282" t="s">
        <v>274</v>
      </c>
      <c r="B66" s="157">
        <v>12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12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>
        <v>2</v>
      </c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2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>
        <v>2</v>
      </c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2</v>
      </c>
    </row>
    <row r="76" spans="1:13" ht="15">
      <c r="A76" s="282" t="s">
        <v>284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>
        <v>6</v>
      </c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6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>
        <v>10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10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>
        <v>4</v>
      </c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4</v>
      </c>
    </row>
    <row r="87" spans="1:13" ht="15">
      <c r="A87" s="282" t="s">
        <v>295</v>
      </c>
      <c r="B87" s="157">
        <v>1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1</v>
      </c>
    </row>
    <row r="88" spans="1:13" ht="15">
      <c r="A88" s="282" t="s">
        <v>296</v>
      </c>
      <c r="B88" s="157">
        <v>7</v>
      </c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7</v>
      </c>
    </row>
    <row r="89" spans="1:13" ht="15">
      <c r="A89" s="282" t="s">
        <v>297</v>
      </c>
      <c r="B89" s="157">
        <v>42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42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>
        <v>2</v>
      </c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2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>
        <v>1</v>
      </c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1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317</v>
      </c>
      <c r="B109" s="157">
        <v>4</v>
      </c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4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>
        <v>8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8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>
        <v>40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40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>
        <v>19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19</v>
      </c>
    </row>
    <row r="118" spans="1:13" ht="15">
      <c r="A118" s="282" t="s">
        <v>326</v>
      </c>
      <c r="B118" s="157">
        <v>6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6</v>
      </c>
    </row>
    <row r="119" spans="1:13" ht="15">
      <c r="A119" s="282" t="s">
        <v>327</v>
      </c>
      <c r="B119" s="157">
        <v>98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2</v>
      </c>
      <c r="M119" s="118">
        <f t="shared" si="1"/>
        <v>100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>
        <v>530</v>
      </c>
      <c r="C123" s="120"/>
      <c r="D123" s="121"/>
      <c r="E123" s="122"/>
      <c r="F123" s="164"/>
      <c r="G123" s="118">
        <v>1</v>
      </c>
      <c r="H123" s="174"/>
      <c r="I123" s="122"/>
      <c r="J123" s="167"/>
      <c r="K123" s="118"/>
      <c r="L123" s="177">
        <v>55</v>
      </c>
      <c r="M123" s="118">
        <f t="shared" si="1"/>
        <v>586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>
        <v>50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50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>
        <v>27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27</v>
      </c>
    </row>
    <row r="131" spans="1:13" ht="15">
      <c r="A131" s="282" t="s">
        <v>339</v>
      </c>
      <c r="B131" s="157">
        <v>12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2</v>
      </c>
      <c r="M131" s="118">
        <f t="shared" si="1"/>
        <v>14</v>
      </c>
    </row>
    <row r="132" spans="1:13" ht="15">
      <c r="A132" s="282" t="s">
        <v>340</v>
      </c>
      <c r="B132" s="157">
        <v>54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54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>
        <v>82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2</v>
      </c>
      <c r="M134" s="118">
        <f t="shared" si="1"/>
        <v>84</v>
      </c>
    </row>
    <row r="135" spans="1:13" ht="15">
      <c r="A135" s="282" t="s">
        <v>343</v>
      </c>
      <c r="B135" s="157">
        <v>15</v>
      </c>
      <c r="C135" s="120"/>
      <c r="D135" s="121">
        <v>4</v>
      </c>
      <c r="E135" s="122"/>
      <c r="F135" s="164"/>
      <c r="G135" s="118"/>
      <c r="H135" s="174"/>
      <c r="I135" s="122"/>
      <c r="J135" s="167"/>
      <c r="K135" s="118"/>
      <c r="L135" s="177">
        <v>7</v>
      </c>
      <c r="M135" s="118">
        <f t="shared" si="1"/>
        <v>26</v>
      </c>
    </row>
    <row r="136" spans="1:13" ht="15">
      <c r="A136" s="282" t="s">
        <v>344</v>
      </c>
      <c r="B136" s="157">
        <v>31</v>
      </c>
      <c r="C136" s="120"/>
      <c r="D136" s="121"/>
      <c r="E136" s="122"/>
      <c r="F136" s="164"/>
      <c r="G136" s="118">
        <v>1</v>
      </c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32</v>
      </c>
    </row>
    <row r="137" spans="1:13" ht="15">
      <c r="A137" s="282" t="s">
        <v>345</v>
      </c>
      <c r="B137" s="157">
        <v>40</v>
      </c>
      <c r="C137" s="120"/>
      <c r="D137" s="121"/>
      <c r="E137" s="122"/>
      <c r="F137" s="164"/>
      <c r="G137" s="118">
        <v>1</v>
      </c>
      <c r="H137" s="174"/>
      <c r="I137" s="122"/>
      <c r="J137" s="167"/>
      <c r="K137" s="118"/>
      <c r="L137" s="177"/>
      <c r="M137" s="118">
        <f t="shared" si="2"/>
        <v>41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>
        <v>38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38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>
        <v>114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114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>
        <v>10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10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>
        <v>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4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>
        <v>25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25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>
        <v>16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16</v>
      </c>
    </row>
    <row r="161" spans="1:13" ht="15">
      <c r="A161" s="282" t="s">
        <v>369</v>
      </c>
      <c r="B161" s="157">
        <v>12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12</v>
      </c>
    </row>
    <row r="162" spans="1:13" ht="15">
      <c r="A162" s="282" t="s">
        <v>370</v>
      </c>
      <c r="B162" s="157">
        <v>20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>
        <v>2</v>
      </c>
      <c r="M162" s="118">
        <f t="shared" si="2"/>
        <v>22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>
        <v>1</v>
      </c>
      <c r="C172" s="120"/>
      <c r="D172" s="121"/>
      <c r="E172" s="122"/>
      <c r="F172" s="164"/>
      <c r="G172" s="118">
        <v>1</v>
      </c>
      <c r="H172" s="174"/>
      <c r="I172" s="122"/>
      <c r="J172" s="167"/>
      <c r="K172" s="118"/>
      <c r="L172" s="177"/>
      <c r="M172" s="118">
        <f t="shared" si="2"/>
        <v>2</v>
      </c>
    </row>
    <row r="173" spans="1:13" ht="15">
      <c r="A173" s="282" t="s">
        <v>381</v>
      </c>
      <c r="B173" s="157">
        <v>5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5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>
        <v>3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3</v>
      </c>
    </row>
    <row r="181" spans="1:13" ht="15">
      <c r="A181" s="282" t="s">
        <v>389</v>
      </c>
      <c r="B181" s="157">
        <v>2</v>
      </c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2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>
        <v>4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4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>
        <v>5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5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>
        <v>1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1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>
        <v>1</v>
      </c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1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>
        <v>17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>
        <v>3</v>
      </c>
      <c r="M210" s="118">
        <f t="shared" si="3"/>
        <v>20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>
        <v>24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3</v>
      </c>
      <c r="M212" s="118">
        <f t="shared" si="3"/>
        <v>27</v>
      </c>
    </row>
    <row r="213" spans="1:13" ht="15">
      <c r="A213" s="282" t="s">
        <v>421</v>
      </c>
      <c r="B213" s="157">
        <v>41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41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>
        <v>5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</v>
      </c>
    </row>
    <row r="221" spans="1:13" ht="15">
      <c r="A221" s="282" t="s">
        <v>429</v>
      </c>
      <c r="B221" s="157">
        <v>8</v>
      </c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8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>
        <v>3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3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>
        <v>24</v>
      </c>
      <c r="C228" s="120"/>
      <c r="D228" s="121"/>
      <c r="E228" s="122"/>
      <c r="F228" s="164"/>
      <c r="G228" s="118">
        <v>3</v>
      </c>
      <c r="H228" s="174"/>
      <c r="I228" s="122"/>
      <c r="J228" s="167"/>
      <c r="K228" s="118"/>
      <c r="L228" s="177"/>
      <c r="M228" s="118">
        <f t="shared" si="3"/>
        <v>27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>
        <v>7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7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>
        <v>2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2</v>
      </c>
    </row>
    <row r="249" spans="1:13" ht="15">
      <c r="A249" s="282" t="s">
        <v>457</v>
      </c>
      <c r="B249" s="157">
        <v>1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1</v>
      </c>
    </row>
    <row r="250" spans="1:13" ht="15">
      <c r="A250" s="282" t="s">
        <v>458</v>
      </c>
      <c r="B250" s="157">
        <v>463</v>
      </c>
      <c r="C250" s="120"/>
      <c r="D250" s="121">
        <v>11</v>
      </c>
      <c r="E250" s="122"/>
      <c r="F250" s="164"/>
      <c r="G250" s="118"/>
      <c r="H250" s="174"/>
      <c r="I250" s="122"/>
      <c r="J250" s="167"/>
      <c r="K250" s="118"/>
      <c r="L250" s="177">
        <v>1</v>
      </c>
      <c r="M250" s="118">
        <f t="shared" si="3"/>
        <v>475</v>
      </c>
    </row>
    <row r="251" spans="1:13" ht="15">
      <c r="A251" s="282" t="s">
        <v>459</v>
      </c>
      <c r="B251" s="157">
        <v>56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56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>
        <v>30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30</v>
      </c>
    </row>
    <row r="255" spans="1:13" ht="15">
      <c r="A255" s="282" t="s">
        <v>463</v>
      </c>
      <c r="B255" s="157">
        <v>4</v>
      </c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4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>
        <v>38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38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>
        <v>16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16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>
        <v>7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7</v>
      </c>
    </row>
    <row r="271" spans="1:13" ht="15">
      <c r="A271" s="282" t="s">
        <v>479</v>
      </c>
      <c r="B271" s="157">
        <v>4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4</v>
      </c>
    </row>
    <row r="272" spans="1:13" ht="15">
      <c r="A272" s="282" t="s">
        <v>480</v>
      </c>
      <c r="B272" s="157">
        <v>10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10</v>
      </c>
    </row>
    <row r="273" spans="1:13" ht="15">
      <c r="A273" s="282" t="s">
        <v>481</v>
      </c>
      <c r="B273" s="157">
        <v>14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14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>
        <v>5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5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>
        <v>3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3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>
        <v>1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1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37466</v>
      </c>
      <c r="C288" s="111">
        <f t="shared" si="5"/>
        <v>951</v>
      </c>
      <c r="D288" s="111">
        <f t="shared" si="5"/>
        <v>450</v>
      </c>
      <c r="E288" s="168">
        <f t="shared" si="5"/>
        <v>1049</v>
      </c>
      <c r="F288" s="170">
        <f t="shared" si="5"/>
        <v>2665</v>
      </c>
      <c r="G288" s="168">
        <f t="shared" si="5"/>
        <v>502</v>
      </c>
      <c r="H288" s="170">
        <f t="shared" si="5"/>
        <v>1550</v>
      </c>
      <c r="I288" s="168">
        <f t="shared" si="5"/>
        <v>207</v>
      </c>
      <c r="J288" s="170">
        <f t="shared" si="5"/>
        <v>8331</v>
      </c>
      <c r="K288" s="168">
        <f t="shared" si="5"/>
        <v>567</v>
      </c>
      <c r="L288" s="170">
        <f t="shared" si="5"/>
        <v>4583</v>
      </c>
      <c r="M288" s="130">
        <f t="shared" si="5"/>
        <v>58321</v>
      </c>
    </row>
    <row r="289" spans="1:13" ht="13.5" thickBot="1">
      <c r="A289" s="128" t="s">
        <v>93</v>
      </c>
      <c r="B289" s="158">
        <f aca="true" t="shared" si="6" ref="B289:M289">SUM(B5:B287)</f>
        <v>3178</v>
      </c>
      <c r="C289" s="109">
        <f t="shared" si="6"/>
        <v>0</v>
      </c>
      <c r="D289" s="109">
        <f t="shared" si="6"/>
        <v>15</v>
      </c>
      <c r="E289" s="160">
        <f t="shared" si="6"/>
        <v>0</v>
      </c>
      <c r="F289" s="158">
        <f t="shared" si="6"/>
        <v>0</v>
      </c>
      <c r="G289" s="160">
        <f t="shared" si="6"/>
        <v>34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266</v>
      </c>
      <c r="M289" s="131">
        <f t="shared" si="6"/>
        <v>3494</v>
      </c>
    </row>
    <row r="290" spans="1:13" ht="13.5" thickBot="1">
      <c r="A290" s="132" t="s">
        <v>66</v>
      </c>
      <c r="B290" s="159">
        <f aca="true" t="shared" si="7" ref="B290:M290">SUM(B288+B289)</f>
        <v>40644</v>
      </c>
      <c r="C290" s="110">
        <f t="shared" si="7"/>
        <v>951</v>
      </c>
      <c r="D290" s="110">
        <f t="shared" si="7"/>
        <v>465</v>
      </c>
      <c r="E290" s="161">
        <f t="shared" si="7"/>
        <v>1049</v>
      </c>
      <c r="F290" s="159">
        <f t="shared" si="7"/>
        <v>2665</v>
      </c>
      <c r="G290" s="161">
        <f t="shared" si="7"/>
        <v>536</v>
      </c>
      <c r="H290" s="159">
        <f t="shared" si="7"/>
        <v>1550</v>
      </c>
      <c r="I290" s="161">
        <f t="shared" si="7"/>
        <v>207</v>
      </c>
      <c r="J290" s="159">
        <f t="shared" si="7"/>
        <v>8332</v>
      </c>
      <c r="K290" s="161">
        <f t="shared" si="7"/>
        <v>567</v>
      </c>
      <c r="L290" s="159">
        <f t="shared" si="7"/>
        <v>4849</v>
      </c>
      <c r="M290" s="133">
        <f t="shared" si="7"/>
        <v>61815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37466</v>
      </c>
    </row>
    <row r="297" spans="1:2" ht="12.75">
      <c r="A297" s="292" t="s">
        <v>498</v>
      </c>
      <c r="B297" s="293">
        <f>B289</f>
        <v>3178</v>
      </c>
    </row>
    <row r="298" spans="1:2" ht="12.75">
      <c r="A298" s="291" t="s">
        <v>495</v>
      </c>
      <c r="B298" s="293">
        <f>C288+D288+E288+F288+G288+H288+I288+J288+K288+L288</f>
        <v>20855</v>
      </c>
    </row>
    <row r="299" spans="1:2" ht="12.75">
      <c r="A299" s="292" t="s">
        <v>496</v>
      </c>
      <c r="B299" s="293">
        <f>C289+D289+E289+F289+G289+H289+I289+J289+K289+L289</f>
        <v>316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8" t="s">
        <v>100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215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216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230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231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273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274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327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339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340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343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344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345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369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421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459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0</v>
      </c>
    </row>
    <row r="297" spans="1:2" ht="12.75">
      <c r="A297" s="292" t="s">
        <v>498</v>
      </c>
      <c r="B297" s="293">
        <f>B289</f>
        <v>0</v>
      </c>
    </row>
    <row r="298" spans="1:2" ht="12.75">
      <c r="A298" s="291" t="s">
        <v>495</v>
      </c>
      <c r="B298" s="293">
        <f>C288+D288+E288+F288+G288+H288+I288+J288+K288+L288</f>
        <v>0</v>
      </c>
    </row>
    <row r="299" spans="1:2" ht="12.75">
      <c r="A299" s="292" t="s">
        <v>496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101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215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216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230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231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273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274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327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339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340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343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344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345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369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421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459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0</v>
      </c>
    </row>
    <row r="297" spans="1:2" ht="12.75">
      <c r="A297" s="292" t="s">
        <v>498</v>
      </c>
      <c r="B297" s="293">
        <f>B289</f>
        <v>0</v>
      </c>
    </row>
    <row r="298" spans="1:2" ht="12.75">
      <c r="A298" s="291" t="s">
        <v>495</v>
      </c>
      <c r="B298" s="293">
        <f>C288+D288+E288+F288+G288+H288+I288+J288+K288+L288</f>
        <v>0</v>
      </c>
    </row>
    <row r="299" spans="1:2" ht="12.75">
      <c r="A299" s="292" t="s">
        <v>496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102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215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216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230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231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273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274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327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339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340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343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344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345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369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421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459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0</v>
      </c>
    </row>
    <row r="297" spans="1:2" ht="12.75">
      <c r="A297" s="292" t="s">
        <v>498</v>
      </c>
      <c r="B297" s="293">
        <f>B289</f>
        <v>0</v>
      </c>
    </row>
    <row r="298" spans="1:2" ht="12.75">
      <c r="A298" s="291" t="s">
        <v>495</v>
      </c>
      <c r="B298" s="293">
        <f>C288+D288+E288+F288+G288+H288+I288+J288+K288+L288</f>
        <v>0</v>
      </c>
    </row>
    <row r="299" spans="1:2" ht="12.75">
      <c r="A299" s="292" t="s">
        <v>496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103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215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216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230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231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273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274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327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339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340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343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344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345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369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421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459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0</v>
      </c>
    </row>
    <row r="297" spans="1:2" ht="12.75">
      <c r="A297" s="292" t="s">
        <v>498</v>
      </c>
      <c r="B297" s="293">
        <f>B289</f>
        <v>0</v>
      </c>
    </row>
    <row r="298" spans="1:2" ht="12.75">
      <c r="A298" s="291" t="s">
        <v>495</v>
      </c>
      <c r="B298" s="293">
        <f>C288+D288+E288+F288+G288+H288+I288+J288+K288+L288</f>
        <v>0</v>
      </c>
    </row>
    <row r="299" spans="1:2" ht="12.75">
      <c r="A299" s="292" t="s">
        <v>496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0">
      <selection activeCell="R17" sqref="R1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104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215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>
      <c r="A8" s="282" t="s">
        <v>216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0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230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231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273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>
      <c r="A66" s="282" t="s">
        <v>274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>
      <c r="A119" s="282" t="s">
        <v>327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>
      <c r="A131" s="282" t="s">
        <v>339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340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343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344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345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369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>
      <c r="A213" s="282" t="s">
        <v>421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>
      <c r="A251" s="282" t="s">
        <v>459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>
      <c r="A289" s="128" t="s">
        <v>93</v>
      </c>
      <c r="B289" s="158">
        <f aca="true" t="shared" si="6" ref="B289:M289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>
      <c r="A290" s="132" t="s">
        <v>66</v>
      </c>
      <c r="B290" s="159">
        <f aca="true" t="shared" si="7" ref="B290:M290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0</v>
      </c>
    </row>
    <row r="297" spans="1:2" ht="12.75">
      <c r="A297" s="292" t="s">
        <v>498</v>
      </c>
      <c r="B297" s="293">
        <f>B289</f>
        <v>0</v>
      </c>
    </row>
    <row r="298" spans="1:2" ht="12.75">
      <c r="A298" s="291" t="s">
        <v>495</v>
      </c>
      <c r="B298" s="293">
        <f>C288+D288+E288+F288+G288+H288+I288+J288+K288+L288</f>
        <v>0</v>
      </c>
    </row>
    <row r="299" spans="1:2" ht="12.75">
      <c r="A299" s="292" t="s">
        <v>496</v>
      </c>
      <c r="B299" s="293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6"/>
  <sheetViews>
    <sheetView view="pageBreakPreview" zoomScaleSheetLayoutView="100" workbookViewId="0" topLeftCell="BS88">
      <selection activeCell="CR24" sqref="CR24"/>
    </sheetView>
  </sheetViews>
  <sheetFormatPr defaultColWidth="8.8515625" defaultRowHeight="12.75"/>
  <cols>
    <col min="1" max="1" width="5.00390625" style="4" customWidth="1"/>
    <col min="2" max="2" width="20.28125" style="4" bestFit="1" customWidth="1"/>
    <col min="3" max="3" width="6.421875" style="4" bestFit="1" customWidth="1"/>
    <col min="4" max="4" width="5.140625" style="4" customWidth="1"/>
    <col min="5" max="5" width="20.28125" style="4" bestFit="1" customWidth="1"/>
    <col min="6" max="6" width="6.421875" style="4" bestFit="1" customWidth="1"/>
    <col min="7" max="7" width="5.00390625" style="4" customWidth="1"/>
    <col min="8" max="8" width="20.28125" style="4" bestFit="1" customWidth="1"/>
    <col min="9" max="9" width="7.421875" style="4" bestFit="1" customWidth="1"/>
    <col min="10" max="10" width="4.8515625" style="4" customWidth="1"/>
    <col min="11" max="11" width="20.28125" style="4" customWidth="1"/>
    <col min="12" max="12" width="7.421875" style="4" customWidth="1"/>
    <col min="13" max="13" width="4.57421875" style="4" customWidth="1"/>
    <col min="14" max="14" width="20.28125" style="4" bestFit="1" customWidth="1"/>
    <col min="15" max="15" width="7.421875" style="4" bestFit="1" customWidth="1"/>
    <col min="16" max="16" width="4.57421875" style="4" customWidth="1"/>
    <col min="17" max="17" width="20.28125" style="4" customWidth="1"/>
    <col min="18" max="18" width="8.7109375" style="4" customWidth="1"/>
    <col min="19" max="19" width="4.8515625" style="4" customWidth="1"/>
    <col min="20" max="20" width="20.28125" style="4" customWidth="1"/>
    <col min="21" max="21" width="10.7109375" style="4" customWidth="1"/>
    <col min="22" max="22" width="4.7109375" style="4" customWidth="1"/>
    <col min="23" max="23" width="20.28125" style="4" customWidth="1"/>
    <col min="24" max="24" width="9.140625" style="4" customWidth="1"/>
    <col min="25" max="25" width="4.7109375" style="4" customWidth="1"/>
    <col min="26" max="26" width="20.28125" style="4" customWidth="1"/>
    <col min="27" max="27" width="7.421875" style="4" customWidth="1"/>
    <col min="28" max="28" width="4.57421875" style="4" customWidth="1"/>
    <col min="29" max="29" width="19.8515625" style="4" customWidth="1"/>
    <col min="30" max="30" width="8.8515625" style="4" customWidth="1"/>
    <col min="31" max="31" width="4.8515625" style="4" customWidth="1"/>
    <col min="32" max="32" width="20.8515625" style="4" customWidth="1"/>
    <col min="33" max="33" width="8.8515625" style="4" customWidth="1"/>
    <col min="34" max="34" width="4.8515625" style="4" customWidth="1"/>
    <col min="35" max="35" width="20.8515625" style="4" customWidth="1"/>
    <col min="36" max="36" width="8.8515625" style="4" customWidth="1"/>
    <col min="37" max="37" width="7.140625" style="4" customWidth="1"/>
    <col min="38" max="38" width="16.8515625" style="4" customWidth="1"/>
    <col min="39" max="39" width="9.140625" style="4" customWidth="1"/>
    <col min="40" max="40" width="8.8515625" style="4" customWidth="1"/>
    <col min="41" max="41" width="13.28125" style="4" customWidth="1"/>
    <col min="42" max="42" width="9.8515625" style="4" customWidth="1"/>
    <col min="43" max="43" width="8.8515625" style="4" customWidth="1"/>
    <col min="44" max="44" width="14.421875" style="4" customWidth="1"/>
    <col min="45" max="49" width="8.8515625" style="4" customWidth="1"/>
    <col min="50" max="50" width="29.421875" style="4" bestFit="1" customWidth="1"/>
    <col min="51" max="52" width="8.8515625" style="4" customWidth="1"/>
    <col min="53" max="53" width="34.8515625" style="4" bestFit="1" customWidth="1"/>
    <col min="54" max="16384" width="8.8515625" style="4" customWidth="1"/>
  </cols>
  <sheetData>
    <row r="1" spans="1:36" s="3" customFormat="1" ht="37.5" customHeight="1" thickBot="1">
      <c r="A1" s="772" t="s">
        <v>212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</row>
    <row r="2" spans="1:93" s="3" customFormat="1" ht="14.25" thickBot="1" thickTop="1">
      <c r="A2" s="769" t="s">
        <v>187</v>
      </c>
      <c r="B2" s="770"/>
      <c r="C2" s="771"/>
      <c r="D2" s="769" t="s">
        <v>187</v>
      </c>
      <c r="E2" s="770"/>
      <c r="F2" s="771"/>
      <c r="G2" s="769" t="s">
        <v>187</v>
      </c>
      <c r="H2" s="770"/>
      <c r="I2" s="771"/>
      <c r="J2" s="769" t="s">
        <v>187</v>
      </c>
      <c r="K2" s="770"/>
      <c r="L2" s="771"/>
      <c r="M2" s="769" t="s">
        <v>187</v>
      </c>
      <c r="N2" s="770"/>
      <c r="O2" s="771"/>
      <c r="P2" s="769" t="s">
        <v>187</v>
      </c>
      <c r="Q2" s="770"/>
      <c r="R2" s="771"/>
      <c r="S2" s="769" t="s">
        <v>187</v>
      </c>
      <c r="T2" s="770"/>
      <c r="U2" s="771"/>
      <c r="V2" s="769" t="s">
        <v>187</v>
      </c>
      <c r="W2" s="770"/>
      <c r="X2" s="771"/>
      <c r="Y2" s="769" t="s">
        <v>187</v>
      </c>
      <c r="Z2" s="770"/>
      <c r="AA2" s="771"/>
      <c r="AB2" s="769" t="s">
        <v>187</v>
      </c>
      <c r="AC2" s="770"/>
      <c r="AD2" s="771"/>
      <c r="AE2" s="769" t="s">
        <v>187</v>
      </c>
      <c r="AF2" s="770"/>
      <c r="AG2" s="771"/>
      <c r="AH2" s="769" t="s">
        <v>187</v>
      </c>
      <c r="AI2" s="770"/>
      <c r="AJ2" s="771"/>
      <c r="AK2" s="769" t="s">
        <v>187</v>
      </c>
      <c r="AL2" s="770"/>
      <c r="AM2" s="771"/>
      <c r="AN2" s="769" t="s">
        <v>187</v>
      </c>
      <c r="AO2" s="770"/>
      <c r="AP2" s="771"/>
      <c r="AQ2" s="769" t="s">
        <v>187</v>
      </c>
      <c r="AR2" s="770"/>
      <c r="AS2" s="771"/>
      <c r="AT2" s="769" t="s">
        <v>187</v>
      </c>
      <c r="AU2" s="770"/>
      <c r="AV2" s="771"/>
      <c r="AW2" s="769" t="s">
        <v>187</v>
      </c>
      <c r="AX2" s="770"/>
      <c r="AY2" s="771"/>
      <c r="AZ2" s="769" t="s">
        <v>187</v>
      </c>
      <c r="BA2" s="770"/>
      <c r="BB2" s="771"/>
      <c r="BC2" s="769" t="s">
        <v>187</v>
      </c>
      <c r="BD2" s="770"/>
      <c r="BE2" s="771"/>
      <c r="BF2" s="769" t="s">
        <v>187</v>
      </c>
      <c r="BG2" s="770"/>
      <c r="BH2" s="771"/>
      <c r="BI2" s="769" t="s">
        <v>187</v>
      </c>
      <c r="BJ2" s="770"/>
      <c r="BK2" s="771"/>
      <c r="BL2" s="769" t="s">
        <v>187</v>
      </c>
      <c r="BM2" s="770"/>
      <c r="BN2" s="771"/>
      <c r="BO2" s="769" t="s">
        <v>187</v>
      </c>
      <c r="BP2" s="770"/>
      <c r="BQ2" s="771"/>
      <c r="BR2" s="769" t="s">
        <v>187</v>
      </c>
      <c r="BS2" s="770"/>
      <c r="BT2" s="771"/>
      <c r="BU2" s="769" t="s">
        <v>187</v>
      </c>
      <c r="BV2" s="770"/>
      <c r="BW2" s="771"/>
      <c r="BX2" s="769" t="s">
        <v>187</v>
      </c>
      <c r="BY2" s="770"/>
      <c r="BZ2" s="771"/>
      <c r="CA2" s="769" t="s">
        <v>187</v>
      </c>
      <c r="CB2" s="770"/>
      <c r="CC2" s="771"/>
      <c r="CD2" s="769" t="s">
        <v>187</v>
      </c>
      <c r="CE2" s="770"/>
      <c r="CF2" s="771"/>
      <c r="CG2" s="769" t="s">
        <v>187</v>
      </c>
      <c r="CH2" s="770"/>
      <c r="CI2" s="771"/>
      <c r="CJ2" s="769" t="s">
        <v>187</v>
      </c>
      <c r="CK2" s="770"/>
      <c r="CL2" s="771"/>
      <c r="CM2" s="769" t="s">
        <v>187</v>
      </c>
      <c r="CN2" s="770"/>
      <c r="CO2" s="771"/>
    </row>
    <row r="3" spans="1:93" s="101" customFormat="1" ht="32.25" thickBot="1">
      <c r="A3" s="103" t="s">
        <v>140</v>
      </c>
      <c r="B3" s="137" t="s">
        <v>119</v>
      </c>
      <c r="C3" s="138" t="s">
        <v>94</v>
      </c>
      <c r="D3" s="103" t="s">
        <v>140</v>
      </c>
      <c r="E3" s="137" t="s">
        <v>119</v>
      </c>
      <c r="F3" s="138" t="s">
        <v>95</v>
      </c>
      <c r="G3" s="103" t="s">
        <v>140</v>
      </c>
      <c r="H3" s="137" t="s">
        <v>119</v>
      </c>
      <c r="I3" s="138" t="s">
        <v>96</v>
      </c>
      <c r="J3" s="103" t="s">
        <v>140</v>
      </c>
      <c r="K3" s="137" t="s">
        <v>119</v>
      </c>
      <c r="L3" s="138" t="s">
        <v>97</v>
      </c>
      <c r="M3" s="103" t="s">
        <v>140</v>
      </c>
      <c r="N3" s="137" t="s">
        <v>119</v>
      </c>
      <c r="O3" s="138" t="s">
        <v>98</v>
      </c>
      <c r="P3" s="103" t="s">
        <v>140</v>
      </c>
      <c r="Q3" s="137" t="s">
        <v>119</v>
      </c>
      <c r="R3" s="138" t="s">
        <v>3</v>
      </c>
      <c r="S3" s="103" t="s">
        <v>140</v>
      </c>
      <c r="T3" s="137" t="s">
        <v>119</v>
      </c>
      <c r="U3" s="138" t="s">
        <v>99</v>
      </c>
      <c r="V3" s="103" t="s">
        <v>140</v>
      </c>
      <c r="W3" s="137" t="s">
        <v>119</v>
      </c>
      <c r="X3" s="138" t="s">
        <v>100</v>
      </c>
      <c r="Y3" s="103" t="s">
        <v>140</v>
      </c>
      <c r="Z3" s="137" t="s">
        <v>119</v>
      </c>
      <c r="AA3" s="138" t="s">
        <v>101</v>
      </c>
      <c r="AB3" s="103" t="s">
        <v>140</v>
      </c>
      <c r="AC3" s="137" t="s">
        <v>119</v>
      </c>
      <c r="AD3" s="138" t="s">
        <v>102</v>
      </c>
      <c r="AE3" s="103" t="s">
        <v>140</v>
      </c>
      <c r="AF3" s="137" t="s">
        <v>119</v>
      </c>
      <c r="AG3" s="317">
        <v>44501</v>
      </c>
      <c r="AH3" s="103" t="s">
        <v>140</v>
      </c>
      <c r="AI3" s="137" t="s">
        <v>119</v>
      </c>
      <c r="AJ3" s="317">
        <v>44531</v>
      </c>
      <c r="AK3" s="103" t="s">
        <v>140</v>
      </c>
      <c r="AL3" s="137" t="s">
        <v>119</v>
      </c>
      <c r="AM3" s="317">
        <v>44562</v>
      </c>
      <c r="AN3" s="103" t="s">
        <v>140</v>
      </c>
      <c r="AO3" s="137" t="s">
        <v>119</v>
      </c>
      <c r="AP3" s="317">
        <v>44593</v>
      </c>
      <c r="AQ3" s="103" t="s">
        <v>140</v>
      </c>
      <c r="AR3" s="137" t="s">
        <v>119</v>
      </c>
      <c r="AS3" s="317">
        <v>44621</v>
      </c>
      <c r="AT3" s="103" t="s">
        <v>140</v>
      </c>
      <c r="AU3" s="137" t="s">
        <v>119</v>
      </c>
      <c r="AV3" s="317">
        <v>44652</v>
      </c>
      <c r="AW3" s="103" t="s">
        <v>140</v>
      </c>
      <c r="AX3" s="137" t="s">
        <v>119</v>
      </c>
      <c r="AY3" s="317">
        <v>44682</v>
      </c>
      <c r="AZ3" s="103" t="s">
        <v>140</v>
      </c>
      <c r="BA3" s="137" t="s">
        <v>119</v>
      </c>
      <c r="BB3" s="317">
        <v>44713</v>
      </c>
      <c r="BC3" s="103" t="s">
        <v>140</v>
      </c>
      <c r="BD3" s="137" t="s">
        <v>119</v>
      </c>
      <c r="BE3" s="317">
        <v>44743</v>
      </c>
      <c r="BF3" s="103" t="s">
        <v>140</v>
      </c>
      <c r="BG3" s="137" t="s">
        <v>119</v>
      </c>
      <c r="BH3" s="317">
        <v>44774</v>
      </c>
      <c r="BI3" s="103" t="s">
        <v>140</v>
      </c>
      <c r="BJ3" s="137" t="s">
        <v>119</v>
      </c>
      <c r="BK3" s="317">
        <v>44805</v>
      </c>
      <c r="BL3" s="103" t="s">
        <v>140</v>
      </c>
      <c r="BM3" s="137" t="s">
        <v>119</v>
      </c>
      <c r="BN3" s="317">
        <v>44835</v>
      </c>
      <c r="BO3" s="103" t="s">
        <v>140</v>
      </c>
      <c r="BP3" s="137" t="s">
        <v>119</v>
      </c>
      <c r="BQ3" s="317">
        <v>44866</v>
      </c>
      <c r="BR3" s="103" t="s">
        <v>140</v>
      </c>
      <c r="BS3" s="137" t="s">
        <v>119</v>
      </c>
      <c r="BT3" s="317">
        <v>44896</v>
      </c>
      <c r="BU3" s="103" t="s">
        <v>140</v>
      </c>
      <c r="BV3" s="137" t="s">
        <v>119</v>
      </c>
      <c r="BW3" s="317">
        <v>44927</v>
      </c>
      <c r="BX3" s="103" t="s">
        <v>140</v>
      </c>
      <c r="BY3" s="137" t="s">
        <v>119</v>
      </c>
      <c r="BZ3" s="317">
        <v>44958</v>
      </c>
      <c r="CA3" s="103" t="s">
        <v>140</v>
      </c>
      <c r="CB3" s="137" t="s">
        <v>119</v>
      </c>
      <c r="CC3" s="317">
        <v>44986</v>
      </c>
      <c r="CD3" s="103" t="s">
        <v>140</v>
      </c>
      <c r="CE3" s="137" t="s">
        <v>119</v>
      </c>
      <c r="CF3" s="317">
        <v>45017</v>
      </c>
      <c r="CG3" s="103" t="s">
        <v>140</v>
      </c>
      <c r="CH3" s="137" t="s">
        <v>119</v>
      </c>
      <c r="CI3" s="317">
        <v>45047</v>
      </c>
      <c r="CJ3" s="103" t="s">
        <v>140</v>
      </c>
      <c r="CK3" s="137" t="s">
        <v>119</v>
      </c>
      <c r="CL3" s="317">
        <v>45078</v>
      </c>
      <c r="CM3" s="103" t="s">
        <v>140</v>
      </c>
      <c r="CN3" s="137" t="s">
        <v>119</v>
      </c>
      <c r="CO3" s="317">
        <v>45108</v>
      </c>
    </row>
    <row r="4" spans="1:93" ht="12" customHeight="1">
      <c r="A4" s="104">
        <v>1</v>
      </c>
      <c r="B4" s="242" t="s">
        <v>120</v>
      </c>
      <c r="C4" s="243">
        <v>40879</v>
      </c>
      <c r="D4" s="244">
        <v>1</v>
      </c>
      <c r="E4" s="245" t="s">
        <v>120</v>
      </c>
      <c r="F4" s="246">
        <v>44687</v>
      </c>
      <c r="G4" s="244">
        <v>1</v>
      </c>
      <c r="H4" s="242" t="s">
        <v>120</v>
      </c>
      <c r="I4" s="243">
        <v>56749</v>
      </c>
      <c r="J4" s="244">
        <v>1</v>
      </c>
      <c r="K4" s="242" t="s">
        <v>120</v>
      </c>
      <c r="L4" s="247">
        <v>42434</v>
      </c>
      <c r="M4" s="244">
        <v>1</v>
      </c>
      <c r="N4" s="248" t="s">
        <v>120</v>
      </c>
      <c r="O4" s="243">
        <v>32898</v>
      </c>
      <c r="P4" s="244">
        <v>1</v>
      </c>
      <c r="Q4" s="249" t="s">
        <v>120</v>
      </c>
      <c r="R4" s="243">
        <v>68415</v>
      </c>
      <c r="S4" s="244">
        <v>1</v>
      </c>
      <c r="T4" s="259" t="s">
        <v>120</v>
      </c>
      <c r="U4" s="243">
        <v>69151</v>
      </c>
      <c r="V4" s="244">
        <v>1</v>
      </c>
      <c r="W4" s="189" t="s">
        <v>120</v>
      </c>
      <c r="X4" s="243">
        <v>78858</v>
      </c>
      <c r="Y4" s="244">
        <v>1</v>
      </c>
      <c r="Z4" s="189" t="s">
        <v>120</v>
      </c>
      <c r="AA4" s="243">
        <v>87128</v>
      </c>
      <c r="AB4" s="244">
        <v>1</v>
      </c>
      <c r="AC4" s="189" t="s">
        <v>120</v>
      </c>
      <c r="AD4">
        <v>96639</v>
      </c>
      <c r="AE4" s="244">
        <v>1</v>
      </c>
      <c r="AF4" s="249" t="s">
        <v>120</v>
      </c>
      <c r="AG4" s="243">
        <v>81167</v>
      </c>
      <c r="AH4" s="244">
        <v>1</v>
      </c>
      <c r="AI4" s="249" t="s">
        <v>120</v>
      </c>
      <c r="AJ4" s="243">
        <v>56017</v>
      </c>
      <c r="AK4" s="244">
        <v>1</v>
      </c>
      <c r="AL4" s="249" t="s">
        <v>120</v>
      </c>
      <c r="AM4" s="243">
        <v>49306</v>
      </c>
      <c r="AN4" s="244">
        <v>1</v>
      </c>
      <c r="AO4" s="249" t="s">
        <v>120</v>
      </c>
      <c r="AP4" s="243">
        <v>55421</v>
      </c>
      <c r="AQ4" s="244">
        <v>1</v>
      </c>
      <c r="AR4" s="249" t="s">
        <v>120</v>
      </c>
      <c r="AS4" s="243">
        <v>72743</v>
      </c>
      <c r="AT4" s="244">
        <v>1</v>
      </c>
      <c r="AU4" s="249" t="s">
        <v>120</v>
      </c>
      <c r="AV4" s="243">
        <v>60449</v>
      </c>
      <c r="AW4" s="244">
        <v>1</v>
      </c>
      <c r="AX4" s="249" t="s">
        <v>120</v>
      </c>
      <c r="AY4" s="243">
        <v>109969</v>
      </c>
      <c r="AZ4" s="244">
        <v>1</v>
      </c>
      <c r="BA4" s="249" t="s">
        <v>120</v>
      </c>
      <c r="BB4" s="243">
        <v>91289</v>
      </c>
      <c r="BC4" s="244">
        <v>1</v>
      </c>
      <c r="BD4" s="249" t="s">
        <v>120</v>
      </c>
      <c r="BE4" s="243">
        <v>76636</v>
      </c>
      <c r="BF4" s="244">
        <v>1</v>
      </c>
      <c r="BG4" s="249" t="s">
        <v>120</v>
      </c>
      <c r="BH4" s="243">
        <v>79247</v>
      </c>
      <c r="BI4" s="244">
        <v>1</v>
      </c>
      <c r="BJ4" s="249" t="s">
        <v>120</v>
      </c>
      <c r="BK4" s="243">
        <v>88312</v>
      </c>
      <c r="BL4" s="244">
        <v>1</v>
      </c>
      <c r="BM4" s="249" t="s">
        <v>120</v>
      </c>
      <c r="BN4" s="243">
        <v>108335</v>
      </c>
      <c r="BO4" s="244">
        <v>1</v>
      </c>
      <c r="BP4" s="249" t="s">
        <v>120</v>
      </c>
      <c r="BQ4" s="243">
        <v>89089</v>
      </c>
      <c r="BR4" s="443">
        <v>1</v>
      </c>
      <c r="BS4" s="444" t="s">
        <v>120</v>
      </c>
      <c r="BT4" s="445">
        <v>64043</v>
      </c>
      <c r="BU4" s="443">
        <v>1</v>
      </c>
      <c r="BV4" s="444" t="s">
        <v>120</v>
      </c>
      <c r="BW4" s="445">
        <v>67286</v>
      </c>
      <c r="BX4" s="443">
        <v>1</v>
      </c>
      <c r="BY4" s="444" t="s">
        <v>120</v>
      </c>
      <c r="BZ4" s="445">
        <v>43435</v>
      </c>
      <c r="CA4" s="443">
        <v>1</v>
      </c>
      <c r="CB4" s="444" t="s">
        <v>120</v>
      </c>
      <c r="CC4" s="445">
        <v>45058</v>
      </c>
      <c r="CD4" s="443">
        <v>1</v>
      </c>
      <c r="CE4" s="444" t="s">
        <v>120</v>
      </c>
      <c r="CF4" s="445">
        <v>49582</v>
      </c>
      <c r="CG4" s="443">
        <v>1</v>
      </c>
      <c r="CH4" s="444" t="s">
        <v>120</v>
      </c>
      <c r="CI4" s="445">
        <v>54079</v>
      </c>
      <c r="CJ4" s="443">
        <v>1</v>
      </c>
      <c r="CK4" s="459" t="s">
        <v>120</v>
      </c>
      <c r="CL4" s="243">
        <v>56290</v>
      </c>
      <c r="CM4" s="443">
        <v>1</v>
      </c>
      <c r="CN4" s="459" t="s">
        <v>120</v>
      </c>
      <c r="CO4" s="243">
        <v>58321</v>
      </c>
    </row>
    <row r="5" spans="1:93" ht="12" customHeight="1" thickBot="1">
      <c r="A5" s="105">
        <v>2</v>
      </c>
      <c r="B5" s="250" t="s">
        <v>57</v>
      </c>
      <c r="C5" s="243">
        <v>412</v>
      </c>
      <c r="D5" s="251">
        <v>2</v>
      </c>
      <c r="E5" s="252" t="s">
        <v>57</v>
      </c>
      <c r="F5" s="253">
        <v>339</v>
      </c>
      <c r="G5" s="251">
        <v>2</v>
      </c>
      <c r="H5" s="250" t="s">
        <v>57</v>
      </c>
      <c r="I5" s="243">
        <v>241</v>
      </c>
      <c r="J5" s="251">
        <v>2</v>
      </c>
      <c r="K5" s="250" t="s">
        <v>25</v>
      </c>
      <c r="L5" s="247">
        <v>175</v>
      </c>
      <c r="M5" s="251">
        <v>2</v>
      </c>
      <c r="N5" s="254" t="s">
        <v>57</v>
      </c>
      <c r="O5" s="243">
        <v>317</v>
      </c>
      <c r="P5" s="251">
        <v>2</v>
      </c>
      <c r="Q5" s="254" t="s">
        <v>57</v>
      </c>
      <c r="R5" s="243">
        <v>888</v>
      </c>
      <c r="S5" s="251">
        <v>2</v>
      </c>
      <c r="T5" s="260" t="s">
        <v>57</v>
      </c>
      <c r="U5" s="243">
        <v>1021</v>
      </c>
      <c r="V5" s="251">
        <v>2</v>
      </c>
      <c r="W5" s="134" t="s">
        <v>57</v>
      </c>
      <c r="X5" s="243">
        <v>1334</v>
      </c>
      <c r="Y5" s="251">
        <v>2</v>
      </c>
      <c r="Z5" s="134" t="s">
        <v>25</v>
      </c>
      <c r="AA5" s="243">
        <v>1088</v>
      </c>
      <c r="AB5" s="251">
        <v>2</v>
      </c>
      <c r="AC5" s="134" t="s">
        <v>57</v>
      </c>
      <c r="AD5">
        <v>1442</v>
      </c>
      <c r="AE5" s="251">
        <v>2</v>
      </c>
      <c r="AF5" s="254" t="s">
        <v>57</v>
      </c>
      <c r="AG5" s="243">
        <v>995</v>
      </c>
      <c r="AH5" s="251">
        <v>2</v>
      </c>
      <c r="AI5" s="254" t="s">
        <v>57</v>
      </c>
      <c r="AJ5" s="243">
        <v>967</v>
      </c>
      <c r="AK5" s="251">
        <v>2</v>
      </c>
      <c r="AL5" s="254" t="s">
        <v>458</v>
      </c>
      <c r="AM5" s="243">
        <v>1051</v>
      </c>
      <c r="AN5" s="251">
        <v>2</v>
      </c>
      <c r="AO5" s="254" t="s">
        <v>458</v>
      </c>
      <c r="AP5" s="243">
        <v>1156</v>
      </c>
      <c r="AQ5" s="251">
        <v>2</v>
      </c>
      <c r="AR5" s="254" t="s">
        <v>458</v>
      </c>
      <c r="AS5" s="243">
        <v>1601</v>
      </c>
      <c r="AT5" s="251">
        <v>2</v>
      </c>
      <c r="AU5" s="254" t="s">
        <v>458</v>
      </c>
      <c r="AV5" s="243">
        <v>1054</v>
      </c>
      <c r="AW5" s="251">
        <v>2</v>
      </c>
      <c r="AX5" s="254" t="s">
        <v>215</v>
      </c>
      <c r="AY5" s="243">
        <v>1182</v>
      </c>
      <c r="AZ5" s="251">
        <v>2</v>
      </c>
      <c r="BA5" s="254" t="s">
        <v>331</v>
      </c>
      <c r="BB5" s="243">
        <v>829</v>
      </c>
      <c r="BC5" s="251">
        <v>2</v>
      </c>
      <c r="BD5" s="254" t="s">
        <v>458</v>
      </c>
      <c r="BE5" s="243">
        <v>1249</v>
      </c>
      <c r="BF5" s="251">
        <v>2</v>
      </c>
      <c r="BG5" s="254" t="s">
        <v>331</v>
      </c>
      <c r="BH5" s="243">
        <v>1012</v>
      </c>
      <c r="BI5" s="251">
        <v>2</v>
      </c>
      <c r="BJ5" s="254" t="s">
        <v>215</v>
      </c>
      <c r="BK5" s="243">
        <v>1447</v>
      </c>
      <c r="BL5" s="251">
        <v>2</v>
      </c>
      <c r="BM5" s="254" t="s">
        <v>215</v>
      </c>
      <c r="BN5" s="243">
        <v>1659</v>
      </c>
      <c r="BO5" s="251">
        <v>2</v>
      </c>
      <c r="BP5" s="254" t="s">
        <v>331</v>
      </c>
      <c r="BQ5" s="243">
        <v>638</v>
      </c>
      <c r="BR5" s="446">
        <v>2</v>
      </c>
      <c r="BS5" s="447" t="s">
        <v>331</v>
      </c>
      <c r="BT5" s="445">
        <v>623</v>
      </c>
      <c r="BU5" s="446">
        <v>2</v>
      </c>
      <c r="BV5" s="447" t="s">
        <v>458</v>
      </c>
      <c r="BW5" s="445">
        <v>491</v>
      </c>
      <c r="BX5" s="446">
        <v>2</v>
      </c>
      <c r="BY5" s="447" t="s">
        <v>458</v>
      </c>
      <c r="BZ5" s="445">
        <v>201</v>
      </c>
      <c r="CA5" s="446">
        <v>2</v>
      </c>
      <c r="CB5" s="447" t="s">
        <v>458</v>
      </c>
      <c r="CC5" s="445">
        <v>300</v>
      </c>
      <c r="CD5" s="446">
        <v>2</v>
      </c>
      <c r="CE5" s="447" t="s">
        <v>235</v>
      </c>
      <c r="CF5" s="445">
        <v>1607</v>
      </c>
      <c r="CG5" s="446">
        <v>2</v>
      </c>
      <c r="CH5" s="447" t="s">
        <v>458</v>
      </c>
      <c r="CI5" s="445">
        <v>369</v>
      </c>
      <c r="CJ5" s="446">
        <v>2</v>
      </c>
      <c r="CK5" s="459" t="s">
        <v>215</v>
      </c>
      <c r="CL5" s="243">
        <v>543</v>
      </c>
      <c r="CM5" s="446">
        <v>2</v>
      </c>
      <c r="CN5" s="459" t="s">
        <v>215</v>
      </c>
      <c r="CO5" s="243">
        <v>637</v>
      </c>
    </row>
    <row r="6" spans="1:93" ht="12" customHeight="1">
      <c r="A6" s="105">
        <v>3</v>
      </c>
      <c r="B6" s="250" t="s">
        <v>25</v>
      </c>
      <c r="C6" s="243">
        <v>206</v>
      </c>
      <c r="D6" s="251">
        <v>3</v>
      </c>
      <c r="E6" s="252" t="s">
        <v>4</v>
      </c>
      <c r="F6" s="255">
        <v>213</v>
      </c>
      <c r="G6" s="251">
        <v>3</v>
      </c>
      <c r="H6" s="250" t="s">
        <v>25</v>
      </c>
      <c r="I6" s="243">
        <v>230</v>
      </c>
      <c r="J6" s="251">
        <v>3</v>
      </c>
      <c r="K6" s="250" t="s">
        <v>57</v>
      </c>
      <c r="L6" s="247">
        <v>170</v>
      </c>
      <c r="M6" s="251">
        <v>3</v>
      </c>
      <c r="N6" s="254" t="s">
        <v>4</v>
      </c>
      <c r="O6" s="243">
        <v>135</v>
      </c>
      <c r="P6" s="251">
        <v>3</v>
      </c>
      <c r="Q6" s="254" t="s">
        <v>25</v>
      </c>
      <c r="R6" s="243">
        <v>625</v>
      </c>
      <c r="S6" s="251">
        <v>3</v>
      </c>
      <c r="T6" s="260" t="s">
        <v>4</v>
      </c>
      <c r="U6" s="243">
        <v>631</v>
      </c>
      <c r="V6" s="244">
        <v>3</v>
      </c>
      <c r="W6" s="134" t="s">
        <v>4</v>
      </c>
      <c r="X6" s="243">
        <v>945</v>
      </c>
      <c r="Y6" s="244">
        <v>3</v>
      </c>
      <c r="Z6" s="134" t="s">
        <v>57</v>
      </c>
      <c r="AA6" s="243">
        <v>1021</v>
      </c>
      <c r="AB6" s="244">
        <v>3</v>
      </c>
      <c r="AC6" s="134" t="s">
        <v>4</v>
      </c>
      <c r="AD6">
        <v>948</v>
      </c>
      <c r="AE6" s="244">
        <v>3</v>
      </c>
      <c r="AF6" s="254" t="s">
        <v>25</v>
      </c>
      <c r="AG6" s="243">
        <v>499</v>
      </c>
      <c r="AH6" s="244">
        <v>3</v>
      </c>
      <c r="AI6" s="254" t="s">
        <v>25</v>
      </c>
      <c r="AJ6" s="243">
        <v>467</v>
      </c>
      <c r="AK6" s="244">
        <v>3</v>
      </c>
      <c r="AL6" s="254" t="s">
        <v>331</v>
      </c>
      <c r="AM6" s="243">
        <v>414</v>
      </c>
      <c r="AN6" s="244">
        <v>3</v>
      </c>
      <c r="AO6" s="254" t="s">
        <v>331</v>
      </c>
      <c r="AP6" s="243">
        <v>461</v>
      </c>
      <c r="AQ6" s="244">
        <v>3</v>
      </c>
      <c r="AR6" s="254" t="s">
        <v>331</v>
      </c>
      <c r="AS6" s="243">
        <v>703</v>
      </c>
      <c r="AT6" s="244">
        <v>3</v>
      </c>
      <c r="AU6" s="254" t="s">
        <v>215</v>
      </c>
      <c r="AV6" s="243">
        <v>727</v>
      </c>
      <c r="AW6" s="244">
        <v>3</v>
      </c>
      <c r="AX6" s="254" t="s">
        <v>458</v>
      </c>
      <c r="AY6" s="243">
        <v>1099</v>
      </c>
      <c r="AZ6" s="244">
        <v>3</v>
      </c>
      <c r="BA6" s="254" t="s">
        <v>458</v>
      </c>
      <c r="BB6" s="243">
        <v>766</v>
      </c>
      <c r="BC6" s="244">
        <v>3</v>
      </c>
      <c r="BD6" s="254" t="s">
        <v>331</v>
      </c>
      <c r="BE6" s="243">
        <v>1075</v>
      </c>
      <c r="BF6" s="244">
        <v>3</v>
      </c>
      <c r="BG6" s="254" t="s">
        <v>215</v>
      </c>
      <c r="BH6" s="243">
        <v>780</v>
      </c>
      <c r="BI6" s="244">
        <v>3</v>
      </c>
      <c r="BJ6" s="254" t="s">
        <v>331</v>
      </c>
      <c r="BK6" s="243">
        <v>1179</v>
      </c>
      <c r="BL6" s="244">
        <v>3</v>
      </c>
      <c r="BM6" s="254" t="s">
        <v>331</v>
      </c>
      <c r="BN6" s="243">
        <v>835</v>
      </c>
      <c r="BO6" s="244">
        <v>3</v>
      </c>
      <c r="BP6" s="254" t="s">
        <v>215</v>
      </c>
      <c r="BQ6" s="243">
        <v>536</v>
      </c>
      <c r="BR6" s="443">
        <v>3</v>
      </c>
      <c r="BS6" s="447" t="s">
        <v>458</v>
      </c>
      <c r="BT6" s="445">
        <v>501</v>
      </c>
      <c r="BU6" s="443">
        <v>3</v>
      </c>
      <c r="BV6" s="447" t="s">
        <v>331</v>
      </c>
      <c r="BW6" s="445">
        <v>437</v>
      </c>
      <c r="BX6" s="443">
        <v>3</v>
      </c>
      <c r="BY6" s="447" t="s">
        <v>215</v>
      </c>
      <c r="BZ6" s="445">
        <v>173</v>
      </c>
      <c r="CA6" s="443">
        <v>3</v>
      </c>
      <c r="CB6" s="447" t="s">
        <v>215</v>
      </c>
      <c r="CC6" s="445">
        <v>256</v>
      </c>
      <c r="CD6" s="443">
        <v>3</v>
      </c>
      <c r="CE6" s="447" t="s">
        <v>215</v>
      </c>
      <c r="CF6" s="445">
        <v>577</v>
      </c>
      <c r="CG6" s="443">
        <v>3</v>
      </c>
      <c r="CH6" s="447" t="s">
        <v>215</v>
      </c>
      <c r="CI6" s="445">
        <v>292</v>
      </c>
      <c r="CJ6" s="443">
        <v>3</v>
      </c>
      <c r="CK6" s="459" t="s">
        <v>331</v>
      </c>
      <c r="CL6" s="243">
        <v>511</v>
      </c>
      <c r="CM6" s="443">
        <v>3</v>
      </c>
      <c r="CN6" s="459" t="s">
        <v>331</v>
      </c>
      <c r="CO6" s="243">
        <v>586</v>
      </c>
    </row>
    <row r="7" spans="1:93" ht="12" customHeight="1" thickBot="1">
      <c r="A7" s="105">
        <v>4</v>
      </c>
      <c r="B7" s="250" t="s">
        <v>16</v>
      </c>
      <c r="C7" s="243">
        <v>172</v>
      </c>
      <c r="D7" s="251">
        <v>4</v>
      </c>
      <c r="E7" s="252" t="s">
        <v>25</v>
      </c>
      <c r="F7" s="255">
        <v>175</v>
      </c>
      <c r="G7" s="251">
        <v>4</v>
      </c>
      <c r="H7" s="250" t="s">
        <v>51</v>
      </c>
      <c r="I7" s="243">
        <v>210</v>
      </c>
      <c r="J7" s="251">
        <v>4</v>
      </c>
      <c r="K7" s="250" t="s">
        <v>4</v>
      </c>
      <c r="L7" s="247">
        <v>132</v>
      </c>
      <c r="M7" s="251">
        <v>4</v>
      </c>
      <c r="N7" s="254" t="s">
        <v>8</v>
      </c>
      <c r="O7" s="243">
        <v>90</v>
      </c>
      <c r="P7" s="251">
        <v>4</v>
      </c>
      <c r="Q7" s="254" t="s">
        <v>4</v>
      </c>
      <c r="R7" s="243">
        <v>298</v>
      </c>
      <c r="S7" s="251">
        <v>4</v>
      </c>
      <c r="T7" s="260" t="s">
        <v>25</v>
      </c>
      <c r="U7" s="243">
        <v>519</v>
      </c>
      <c r="V7" s="251">
        <v>4</v>
      </c>
      <c r="W7" s="134" t="s">
        <v>25</v>
      </c>
      <c r="X7" s="243">
        <v>742</v>
      </c>
      <c r="Y7" s="251">
        <v>4</v>
      </c>
      <c r="Z7" s="134" t="s">
        <v>4</v>
      </c>
      <c r="AA7" s="243">
        <v>873</v>
      </c>
      <c r="AB7" s="251">
        <v>4</v>
      </c>
      <c r="AC7" s="134" t="s">
        <v>25</v>
      </c>
      <c r="AD7">
        <v>672</v>
      </c>
      <c r="AE7" s="251">
        <v>4</v>
      </c>
      <c r="AF7" s="254" t="s">
        <v>4</v>
      </c>
      <c r="AG7" s="243">
        <v>419</v>
      </c>
      <c r="AH7" s="251">
        <v>4</v>
      </c>
      <c r="AI7" s="254" t="s">
        <v>4</v>
      </c>
      <c r="AJ7" s="243">
        <v>265</v>
      </c>
      <c r="AK7" s="251">
        <v>4</v>
      </c>
      <c r="AL7" s="254" t="s">
        <v>319</v>
      </c>
      <c r="AM7" s="243">
        <v>230</v>
      </c>
      <c r="AN7" s="251">
        <v>4</v>
      </c>
      <c r="AO7" s="254" t="s">
        <v>215</v>
      </c>
      <c r="AP7" s="243">
        <v>320</v>
      </c>
      <c r="AQ7" s="251">
        <v>4</v>
      </c>
      <c r="AR7" s="254" t="s">
        <v>215</v>
      </c>
      <c r="AS7" s="243">
        <v>463</v>
      </c>
      <c r="AT7" s="251">
        <v>4</v>
      </c>
      <c r="AU7" s="254" t="s">
        <v>331</v>
      </c>
      <c r="AV7" s="243">
        <v>394</v>
      </c>
      <c r="AW7" s="251">
        <v>4</v>
      </c>
      <c r="AX7" s="254" t="s">
        <v>331</v>
      </c>
      <c r="AY7" s="243">
        <v>704</v>
      </c>
      <c r="AZ7" s="251">
        <v>4</v>
      </c>
      <c r="BA7" s="254" t="s">
        <v>215</v>
      </c>
      <c r="BB7" s="243">
        <v>719</v>
      </c>
      <c r="BC7" s="251">
        <v>4</v>
      </c>
      <c r="BD7" s="254" t="s">
        <v>215</v>
      </c>
      <c r="BE7" s="243">
        <v>750</v>
      </c>
      <c r="BF7" s="251">
        <v>4</v>
      </c>
      <c r="BG7" s="254" t="s">
        <v>458</v>
      </c>
      <c r="BH7" s="243">
        <v>595</v>
      </c>
      <c r="BI7" s="251">
        <v>4</v>
      </c>
      <c r="BJ7" s="254" t="s">
        <v>458</v>
      </c>
      <c r="BK7" s="243">
        <v>821</v>
      </c>
      <c r="BL7" s="251">
        <v>4</v>
      </c>
      <c r="BM7" s="254" t="s">
        <v>458</v>
      </c>
      <c r="BN7" s="243">
        <v>497</v>
      </c>
      <c r="BO7" s="251">
        <v>4</v>
      </c>
      <c r="BP7" s="254" t="s">
        <v>458</v>
      </c>
      <c r="BQ7" s="243">
        <v>470</v>
      </c>
      <c r="BR7" s="446">
        <v>4</v>
      </c>
      <c r="BS7" s="447" t="s">
        <v>215</v>
      </c>
      <c r="BT7" s="445">
        <v>300</v>
      </c>
      <c r="BU7" s="446">
        <v>4</v>
      </c>
      <c r="BV7" s="447" t="s">
        <v>215</v>
      </c>
      <c r="BW7" s="445">
        <v>394</v>
      </c>
      <c r="BX7" s="446">
        <v>4</v>
      </c>
      <c r="BY7" s="447" t="s">
        <v>331</v>
      </c>
      <c r="BZ7" s="445">
        <v>104</v>
      </c>
      <c r="CA7" s="446">
        <v>4</v>
      </c>
      <c r="CB7" s="447" t="s">
        <v>331</v>
      </c>
      <c r="CC7" s="445">
        <v>174</v>
      </c>
      <c r="CD7" s="446">
        <v>4</v>
      </c>
      <c r="CE7" s="447" t="s">
        <v>458</v>
      </c>
      <c r="CF7" s="445">
        <v>376</v>
      </c>
      <c r="CG7" s="446">
        <v>4</v>
      </c>
      <c r="CH7" s="447" t="s">
        <v>331</v>
      </c>
      <c r="CI7" s="445">
        <v>278</v>
      </c>
      <c r="CJ7" s="446">
        <v>4</v>
      </c>
      <c r="CK7" s="459" t="s">
        <v>458</v>
      </c>
      <c r="CL7" s="243">
        <v>389</v>
      </c>
      <c r="CM7" s="446">
        <v>4</v>
      </c>
      <c r="CN7" s="459" t="s">
        <v>458</v>
      </c>
      <c r="CO7" s="243">
        <v>475</v>
      </c>
    </row>
    <row r="8" spans="1:93" ht="12" customHeight="1">
      <c r="A8" s="105">
        <v>5</v>
      </c>
      <c r="B8" s="250" t="s">
        <v>86</v>
      </c>
      <c r="C8" s="243">
        <v>163</v>
      </c>
      <c r="D8" s="251">
        <v>5</v>
      </c>
      <c r="E8" s="252" t="s">
        <v>8</v>
      </c>
      <c r="F8" s="255">
        <v>140</v>
      </c>
      <c r="G8" s="251">
        <v>5</v>
      </c>
      <c r="H8" s="250" t="s">
        <v>56</v>
      </c>
      <c r="I8" s="243">
        <v>192</v>
      </c>
      <c r="J8" s="251">
        <v>5</v>
      </c>
      <c r="K8" s="250" t="s">
        <v>85</v>
      </c>
      <c r="L8" s="247">
        <v>119</v>
      </c>
      <c r="M8" s="251">
        <v>5</v>
      </c>
      <c r="N8" s="254" t="s">
        <v>25</v>
      </c>
      <c r="O8" s="243">
        <v>68</v>
      </c>
      <c r="P8" s="251">
        <v>5</v>
      </c>
      <c r="Q8" s="254" t="s">
        <v>125</v>
      </c>
      <c r="R8" s="243">
        <v>230</v>
      </c>
      <c r="S8" s="251">
        <v>5</v>
      </c>
      <c r="T8" s="260" t="s">
        <v>125</v>
      </c>
      <c r="U8" s="243">
        <v>262</v>
      </c>
      <c r="V8" s="244">
        <v>5</v>
      </c>
      <c r="W8" s="134" t="s">
        <v>26</v>
      </c>
      <c r="X8" s="243">
        <v>306</v>
      </c>
      <c r="Y8" s="244">
        <v>5</v>
      </c>
      <c r="Z8" s="134" t="s">
        <v>27</v>
      </c>
      <c r="AA8" s="243">
        <v>430</v>
      </c>
      <c r="AB8" s="244">
        <v>5</v>
      </c>
      <c r="AC8" s="134" t="s">
        <v>27</v>
      </c>
      <c r="AD8">
        <v>396</v>
      </c>
      <c r="AE8" s="244">
        <v>5</v>
      </c>
      <c r="AF8" s="254" t="s">
        <v>121</v>
      </c>
      <c r="AG8" s="243">
        <v>175</v>
      </c>
      <c r="AH8" s="244">
        <v>5</v>
      </c>
      <c r="AI8" s="254" t="s">
        <v>121</v>
      </c>
      <c r="AJ8" s="243">
        <v>173</v>
      </c>
      <c r="AK8" s="244">
        <v>5</v>
      </c>
      <c r="AL8" s="254" t="s">
        <v>215</v>
      </c>
      <c r="AM8" s="243">
        <v>191</v>
      </c>
      <c r="AN8" s="244">
        <v>5</v>
      </c>
      <c r="AO8" s="254" t="s">
        <v>368</v>
      </c>
      <c r="AP8" s="243">
        <v>184</v>
      </c>
      <c r="AQ8" s="244">
        <v>5</v>
      </c>
      <c r="AR8" s="254" t="s">
        <v>338</v>
      </c>
      <c r="AS8" s="243">
        <v>382</v>
      </c>
      <c r="AT8" s="244">
        <v>5</v>
      </c>
      <c r="AU8" s="254" t="s">
        <v>474</v>
      </c>
      <c r="AV8" s="243">
        <v>340</v>
      </c>
      <c r="AW8" s="244">
        <v>5</v>
      </c>
      <c r="AX8" s="254" t="s">
        <v>474</v>
      </c>
      <c r="AY8" s="243">
        <v>437</v>
      </c>
      <c r="AZ8" s="244">
        <v>5</v>
      </c>
      <c r="BA8" s="254" t="s">
        <v>474</v>
      </c>
      <c r="BB8" s="243">
        <v>211</v>
      </c>
      <c r="BC8" s="244">
        <v>5</v>
      </c>
      <c r="BD8" s="254" t="s">
        <v>327</v>
      </c>
      <c r="BE8" s="243">
        <v>356</v>
      </c>
      <c r="BF8" s="244">
        <v>5</v>
      </c>
      <c r="BG8" s="254" t="s">
        <v>327</v>
      </c>
      <c r="BH8" s="243">
        <v>281</v>
      </c>
      <c r="BI8" s="244">
        <v>5</v>
      </c>
      <c r="BJ8" s="254" t="s">
        <v>216</v>
      </c>
      <c r="BK8" s="243">
        <v>373</v>
      </c>
      <c r="BL8" s="244">
        <v>5</v>
      </c>
      <c r="BM8" s="254" t="s">
        <v>216</v>
      </c>
      <c r="BN8" s="243">
        <v>492</v>
      </c>
      <c r="BO8" s="244">
        <v>5</v>
      </c>
      <c r="BP8" s="254" t="s">
        <v>436</v>
      </c>
      <c r="BQ8" s="243">
        <v>170</v>
      </c>
      <c r="BR8" s="443">
        <v>5</v>
      </c>
      <c r="BS8" s="447" t="s">
        <v>319</v>
      </c>
      <c r="BT8" s="445">
        <v>199</v>
      </c>
      <c r="BU8" s="443">
        <v>5</v>
      </c>
      <c r="BV8" s="447" t="s">
        <v>319</v>
      </c>
      <c r="BW8" s="445">
        <v>372</v>
      </c>
      <c r="BX8" s="443">
        <v>5</v>
      </c>
      <c r="BY8" s="447" t="s">
        <v>333</v>
      </c>
      <c r="BZ8" s="445">
        <v>89</v>
      </c>
      <c r="CA8" s="443">
        <v>5</v>
      </c>
      <c r="CB8" s="447" t="s">
        <v>388</v>
      </c>
      <c r="CC8" s="445">
        <v>112</v>
      </c>
      <c r="CD8" s="443">
        <v>5</v>
      </c>
      <c r="CE8" s="447" t="s">
        <v>216</v>
      </c>
      <c r="CF8" s="445">
        <v>339</v>
      </c>
      <c r="CG8" s="443">
        <v>5</v>
      </c>
      <c r="CH8" s="447" t="s">
        <v>216</v>
      </c>
      <c r="CI8" s="445">
        <v>154</v>
      </c>
      <c r="CJ8" s="443">
        <v>5</v>
      </c>
      <c r="CK8" s="459" t="s">
        <v>216</v>
      </c>
      <c r="CL8" s="243">
        <v>301</v>
      </c>
      <c r="CM8" s="443">
        <v>5</v>
      </c>
      <c r="CN8" s="459" t="s">
        <v>216</v>
      </c>
      <c r="CO8" s="243">
        <v>160</v>
      </c>
    </row>
    <row r="9" spans="1:93" ht="12" customHeight="1" thickBot="1">
      <c r="A9" s="105">
        <v>6</v>
      </c>
      <c r="B9" s="250" t="s">
        <v>4</v>
      </c>
      <c r="C9" s="243">
        <v>107</v>
      </c>
      <c r="D9" s="251">
        <v>6</v>
      </c>
      <c r="E9" s="252" t="s">
        <v>51</v>
      </c>
      <c r="F9" s="255">
        <v>104</v>
      </c>
      <c r="G9" s="251">
        <v>6</v>
      </c>
      <c r="H9" s="250" t="s">
        <v>107</v>
      </c>
      <c r="I9" s="243">
        <v>134</v>
      </c>
      <c r="J9" s="251">
        <v>6</v>
      </c>
      <c r="K9" s="250" t="s">
        <v>63</v>
      </c>
      <c r="L9" s="247">
        <v>96</v>
      </c>
      <c r="M9" s="251">
        <v>6</v>
      </c>
      <c r="N9" s="254" t="s">
        <v>89</v>
      </c>
      <c r="O9" s="243">
        <v>58</v>
      </c>
      <c r="P9" s="251">
        <v>6</v>
      </c>
      <c r="Q9" s="254" t="s">
        <v>27</v>
      </c>
      <c r="R9" s="243">
        <v>220</v>
      </c>
      <c r="S9" s="251">
        <v>6</v>
      </c>
      <c r="T9" s="260" t="s">
        <v>121</v>
      </c>
      <c r="U9" s="243">
        <v>211</v>
      </c>
      <c r="V9" s="251">
        <v>6</v>
      </c>
      <c r="W9" s="134" t="s">
        <v>121</v>
      </c>
      <c r="X9" s="243">
        <v>299</v>
      </c>
      <c r="Y9" s="251">
        <v>6</v>
      </c>
      <c r="Z9" s="134" t="s">
        <v>164</v>
      </c>
      <c r="AA9" s="243">
        <v>265</v>
      </c>
      <c r="AB9" s="251">
        <v>6</v>
      </c>
      <c r="AC9" s="134" t="s">
        <v>26</v>
      </c>
      <c r="AD9">
        <v>167</v>
      </c>
      <c r="AE9" s="251">
        <v>6</v>
      </c>
      <c r="AF9" s="254" t="s">
        <v>62</v>
      </c>
      <c r="AG9" s="243">
        <v>119</v>
      </c>
      <c r="AH9" s="251">
        <v>6</v>
      </c>
      <c r="AI9" s="254" t="s">
        <v>44</v>
      </c>
      <c r="AJ9" s="243">
        <v>92</v>
      </c>
      <c r="AK9" s="251">
        <v>6</v>
      </c>
      <c r="AL9" s="254" t="s">
        <v>216</v>
      </c>
      <c r="AM9" s="243">
        <v>93</v>
      </c>
      <c r="AN9" s="251">
        <v>6</v>
      </c>
      <c r="AO9" s="254" t="s">
        <v>388</v>
      </c>
      <c r="AP9" s="243">
        <v>138</v>
      </c>
      <c r="AQ9" s="251">
        <v>6</v>
      </c>
      <c r="AR9" s="254" t="s">
        <v>216</v>
      </c>
      <c r="AS9" s="243">
        <v>176</v>
      </c>
      <c r="AT9" s="251">
        <v>6</v>
      </c>
      <c r="AU9" s="254" t="s">
        <v>259</v>
      </c>
      <c r="AV9" s="243">
        <v>170</v>
      </c>
      <c r="AW9" s="251">
        <v>6</v>
      </c>
      <c r="AX9" s="254" t="s">
        <v>216</v>
      </c>
      <c r="AY9" s="243">
        <v>322</v>
      </c>
      <c r="AZ9" s="251">
        <v>6</v>
      </c>
      <c r="BA9" s="254" t="s">
        <v>297</v>
      </c>
      <c r="BB9" s="243">
        <v>187</v>
      </c>
      <c r="BC9" s="251">
        <v>6</v>
      </c>
      <c r="BD9" s="254" t="s">
        <v>216</v>
      </c>
      <c r="BE9" s="243">
        <v>220</v>
      </c>
      <c r="BF9" s="251">
        <v>6</v>
      </c>
      <c r="BG9" s="254" t="s">
        <v>297</v>
      </c>
      <c r="BH9" s="243">
        <v>155</v>
      </c>
      <c r="BI9" s="251">
        <v>6</v>
      </c>
      <c r="BJ9" s="254" t="s">
        <v>333</v>
      </c>
      <c r="BK9" s="243">
        <v>205</v>
      </c>
      <c r="BL9" s="251">
        <v>6</v>
      </c>
      <c r="BM9" s="254" t="s">
        <v>259</v>
      </c>
      <c r="BN9" s="243">
        <v>227</v>
      </c>
      <c r="BO9" s="251">
        <v>6</v>
      </c>
      <c r="BP9" s="254" t="s">
        <v>319</v>
      </c>
      <c r="BQ9" s="243">
        <v>111</v>
      </c>
      <c r="BR9" s="446">
        <v>6</v>
      </c>
      <c r="BS9" s="447" t="s">
        <v>297</v>
      </c>
      <c r="BT9" s="445">
        <v>69</v>
      </c>
      <c r="BU9" s="446">
        <v>6</v>
      </c>
      <c r="BV9" s="447" t="s">
        <v>216</v>
      </c>
      <c r="BW9" s="445">
        <v>103</v>
      </c>
      <c r="BX9" s="446">
        <v>6</v>
      </c>
      <c r="BY9" s="447" t="s">
        <v>216</v>
      </c>
      <c r="BZ9" s="445">
        <v>70</v>
      </c>
      <c r="CA9" s="446">
        <v>6</v>
      </c>
      <c r="CB9" s="447" t="s">
        <v>216</v>
      </c>
      <c r="CC9" s="445">
        <v>107</v>
      </c>
      <c r="CD9" s="446">
        <v>6</v>
      </c>
      <c r="CE9" s="447" t="s">
        <v>331</v>
      </c>
      <c r="CF9" s="445">
        <v>188</v>
      </c>
      <c r="CG9" s="446">
        <v>6</v>
      </c>
      <c r="CH9" s="447" t="s">
        <v>259</v>
      </c>
      <c r="CI9" s="445">
        <v>92</v>
      </c>
      <c r="CJ9" s="446">
        <v>6</v>
      </c>
      <c r="CK9" s="459" t="s">
        <v>338</v>
      </c>
      <c r="CL9" s="243">
        <v>70</v>
      </c>
      <c r="CM9" s="446">
        <v>6</v>
      </c>
      <c r="CN9" s="459" t="s">
        <v>233</v>
      </c>
      <c r="CO9" s="243">
        <v>138</v>
      </c>
    </row>
    <row r="10" spans="1:93" ht="12" customHeight="1">
      <c r="A10" s="105">
        <v>7</v>
      </c>
      <c r="B10" s="250" t="s">
        <v>31</v>
      </c>
      <c r="C10" s="243">
        <v>93</v>
      </c>
      <c r="D10" s="251">
        <v>7</v>
      </c>
      <c r="E10" s="252" t="s">
        <v>121</v>
      </c>
      <c r="F10" s="255">
        <v>88</v>
      </c>
      <c r="G10" s="251">
        <v>7</v>
      </c>
      <c r="H10" s="250" t="s">
        <v>4</v>
      </c>
      <c r="I10" s="243">
        <v>119</v>
      </c>
      <c r="J10" s="251">
        <v>7</v>
      </c>
      <c r="K10" s="250" t="s">
        <v>51</v>
      </c>
      <c r="L10" s="247">
        <v>64</v>
      </c>
      <c r="M10" s="251">
        <v>7</v>
      </c>
      <c r="N10" s="254" t="s">
        <v>24</v>
      </c>
      <c r="O10" s="243">
        <v>55</v>
      </c>
      <c r="P10" s="251">
        <v>7</v>
      </c>
      <c r="Q10" s="254" t="s">
        <v>26</v>
      </c>
      <c r="R10" s="243">
        <v>152</v>
      </c>
      <c r="S10" s="251">
        <v>7</v>
      </c>
      <c r="T10" s="260" t="s">
        <v>46</v>
      </c>
      <c r="U10" s="243">
        <v>206</v>
      </c>
      <c r="V10" s="244">
        <v>7</v>
      </c>
      <c r="W10" s="134" t="s">
        <v>19</v>
      </c>
      <c r="X10" s="243">
        <v>294</v>
      </c>
      <c r="Y10" s="244">
        <v>7</v>
      </c>
      <c r="Z10" s="134" t="s">
        <v>121</v>
      </c>
      <c r="AA10" s="243">
        <v>208</v>
      </c>
      <c r="AB10" s="244">
        <v>7</v>
      </c>
      <c r="AC10" s="134" t="s">
        <v>121</v>
      </c>
      <c r="AD10">
        <v>131</v>
      </c>
      <c r="AE10" s="244">
        <v>7</v>
      </c>
      <c r="AF10" s="254" t="s">
        <v>27</v>
      </c>
      <c r="AG10" s="243">
        <v>86</v>
      </c>
      <c r="AH10" s="244">
        <v>7</v>
      </c>
      <c r="AI10" s="254" t="s">
        <v>85</v>
      </c>
      <c r="AJ10" s="243">
        <v>72</v>
      </c>
      <c r="AK10" s="244">
        <v>7</v>
      </c>
      <c r="AL10" s="254" t="s">
        <v>338</v>
      </c>
      <c r="AM10" s="243">
        <v>83</v>
      </c>
      <c r="AN10" s="244">
        <v>7</v>
      </c>
      <c r="AO10" s="254" t="s">
        <v>474</v>
      </c>
      <c r="AP10" s="243">
        <v>98</v>
      </c>
      <c r="AQ10" s="244">
        <v>7</v>
      </c>
      <c r="AR10" s="254" t="s">
        <v>388</v>
      </c>
      <c r="AS10" s="243">
        <v>159</v>
      </c>
      <c r="AT10" s="244">
        <v>7</v>
      </c>
      <c r="AU10" s="254" t="s">
        <v>216</v>
      </c>
      <c r="AV10" s="243">
        <v>162</v>
      </c>
      <c r="AW10" s="244">
        <v>7</v>
      </c>
      <c r="AX10" s="254" t="s">
        <v>218</v>
      </c>
      <c r="AY10" s="243">
        <v>153</v>
      </c>
      <c r="AZ10" s="244">
        <v>7</v>
      </c>
      <c r="BA10" s="254" t="s">
        <v>216</v>
      </c>
      <c r="BB10" s="243">
        <v>169</v>
      </c>
      <c r="BC10" s="244">
        <v>7</v>
      </c>
      <c r="BD10" s="254" t="s">
        <v>297</v>
      </c>
      <c r="BE10" s="243">
        <v>211</v>
      </c>
      <c r="BF10" s="244">
        <v>7</v>
      </c>
      <c r="BG10" s="254" t="s">
        <v>340</v>
      </c>
      <c r="BH10" s="243">
        <v>115</v>
      </c>
      <c r="BI10" s="244">
        <v>7</v>
      </c>
      <c r="BJ10" s="254" t="s">
        <v>338</v>
      </c>
      <c r="BK10" s="243">
        <v>175</v>
      </c>
      <c r="BL10" s="244">
        <v>7</v>
      </c>
      <c r="BM10" s="254" t="s">
        <v>333</v>
      </c>
      <c r="BN10" s="243">
        <v>193</v>
      </c>
      <c r="BO10" s="244">
        <v>7</v>
      </c>
      <c r="BP10" s="254" t="s">
        <v>216</v>
      </c>
      <c r="BQ10" s="243">
        <v>109</v>
      </c>
      <c r="BR10" s="443">
        <v>7</v>
      </c>
      <c r="BS10" s="447" t="s">
        <v>216</v>
      </c>
      <c r="BT10" s="445">
        <v>60</v>
      </c>
      <c r="BU10" s="443">
        <v>7</v>
      </c>
      <c r="BV10" s="447" t="s">
        <v>233</v>
      </c>
      <c r="BW10" s="445">
        <v>103</v>
      </c>
      <c r="BX10" s="443">
        <v>7</v>
      </c>
      <c r="BY10" s="447" t="s">
        <v>319</v>
      </c>
      <c r="BZ10" s="445">
        <v>69</v>
      </c>
      <c r="CA10" s="443">
        <v>7</v>
      </c>
      <c r="CB10" s="447" t="s">
        <v>345</v>
      </c>
      <c r="CC10" s="445">
        <v>59</v>
      </c>
      <c r="CD10" s="443">
        <v>7</v>
      </c>
      <c r="CE10" s="447" t="s">
        <v>421</v>
      </c>
      <c r="CF10" s="445">
        <v>99</v>
      </c>
      <c r="CG10" s="443">
        <v>7</v>
      </c>
      <c r="CH10" s="447" t="s">
        <v>358</v>
      </c>
      <c r="CI10" s="445">
        <v>79</v>
      </c>
      <c r="CJ10" s="443">
        <v>7</v>
      </c>
      <c r="CK10" s="459" t="s">
        <v>342</v>
      </c>
      <c r="CL10" s="243">
        <v>60</v>
      </c>
      <c r="CM10" s="443">
        <v>7</v>
      </c>
      <c r="CN10" s="459" t="s">
        <v>353</v>
      </c>
      <c r="CO10" s="243">
        <v>114</v>
      </c>
    </row>
    <row r="11" spans="1:93" ht="12" customHeight="1" thickBot="1">
      <c r="A11" s="105">
        <v>8</v>
      </c>
      <c r="B11" s="250" t="s">
        <v>8</v>
      </c>
      <c r="C11" s="243">
        <v>75</v>
      </c>
      <c r="D11" s="251">
        <v>8</v>
      </c>
      <c r="E11" s="252" t="s">
        <v>19</v>
      </c>
      <c r="F11" s="255">
        <v>82</v>
      </c>
      <c r="G11" s="251">
        <v>8</v>
      </c>
      <c r="H11" s="250" t="s">
        <v>27</v>
      </c>
      <c r="I11" s="243">
        <v>105</v>
      </c>
      <c r="J11" s="251">
        <v>8</v>
      </c>
      <c r="K11" s="250" t="s">
        <v>29</v>
      </c>
      <c r="L11" s="247">
        <v>58</v>
      </c>
      <c r="M11" s="251">
        <v>8</v>
      </c>
      <c r="N11" s="254" t="s">
        <v>62</v>
      </c>
      <c r="O11" s="243">
        <v>54</v>
      </c>
      <c r="P11" s="251">
        <v>8</v>
      </c>
      <c r="Q11" s="254" t="s">
        <v>121</v>
      </c>
      <c r="R11" s="243">
        <v>147</v>
      </c>
      <c r="S11" s="251">
        <v>8</v>
      </c>
      <c r="T11" s="260" t="s">
        <v>24</v>
      </c>
      <c r="U11" s="243">
        <v>160</v>
      </c>
      <c r="V11" s="251">
        <v>8</v>
      </c>
      <c r="W11" s="134" t="s">
        <v>24</v>
      </c>
      <c r="X11" s="243">
        <v>285</v>
      </c>
      <c r="Y11" s="251">
        <v>8</v>
      </c>
      <c r="Z11" s="134" t="s">
        <v>29</v>
      </c>
      <c r="AA11" s="243">
        <v>116</v>
      </c>
      <c r="AB11" s="251">
        <v>8</v>
      </c>
      <c r="AC11" s="134" t="s">
        <v>24</v>
      </c>
      <c r="AD11">
        <v>131</v>
      </c>
      <c r="AE11" s="251">
        <v>8</v>
      </c>
      <c r="AF11" s="254" t="s">
        <v>38</v>
      </c>
      <c r="AG11" s="243">
        <v>79</v>
      </c>
      <c r="AH11" s="251">
        <v>8</v>
      </c>
      <c r="AI11" s="254" t="s">
        <v>144</v>
      </c>
      <c r="AJ11" s="243">
        <v>66</v>
      </c>
      <c r="AK11" s="251">
        <v>8</v>
      </c>
      <c r="AL11" s="254" t="s">
        <v>436</v>
      </c>
      <c r="AM11" s="243">
        <v>58</v>
      </c>
      <c r="AN11" s="251">
        <v>8</v>
      </c>
      <c r="AO11" s="254" t="s">
        <v>216</v>
      </c>
      <c r="AP11" s="243">
        <v>90</v>
      </c>
      <c r="AQ11" s="251">
        <v>8</v>
      </c>
      <c r="AR11" s="254" t="s">
        <v>251</v>
      </c>
      <c r="AS11" s="243">
        <v>134</v>
      </c>
      <c r="AT11" s="251">
        <v>8</v>
      </c>
      <c r="AU11" s="254" t="s">
        <v>333</v>
      </c>
      <c r="AV11" s="243">
        <v>152</v>
      </c>
      <c r="AW11" s="251">
        <v>8</v>
      </c>
      <c r="AX11" s="254" t="s">
        <v>434</v>
      </c>
      <c r="AY11" s="243">
        <v>136</v>
      </c>
      <c r="AZ11" s="251">
        <v>8</v>
      </c>
      <c r="BA11" s="254" t="s">
        <v>327</v>
      </c>
      <c r="BB11" s="243">
        <v>147</v>
      </c>
      <c r="BC11" s="251">
        <v>8</v>
      </c>
      <c r="BD11" s="254" t="s">
        <v>342</v>
      </c>
      <c r="BE11" s="243">
        <v>99</v>
      </c>
      <c r="BF11" s="251">
        <v>8</v>
      </c>
      <c r="BG11" s="254" t="s">
        <v>345</v>
      </c>
      <c r="BH11" s="243">
        <v>109</v>
      </c>
      <c r="BI11" s="251">
        <v>8</v>
      </c>
      <c r="BJ11" s="254" t="s">
        <v>297</v>
      </c>
      <c r="BK11" s="243">
        <v>171</v>
      </c>
      <c r="BL11" s="251">
        <v>8</v>
      </c>
      <c r="BM11" s="254" t="s">
        <v>436</v>
      </c>
      <c r="BN11" s="243">
        <v>175</v>
      </c>
      <c r="BO11" s="251">
        <v>8</v>
      </c>
      <c r="BP11" s="254" t="s">
        <v>345</v>
      </c>
      <c r="BQ11" s="243">
        <v>85</v>
      </c>
      <c r="BR11" s="446">
        <v>8</v>
      </c>
      <c r="BS11" s="447" t="s">
        <v>338</v>
      </c>
      <c r="BT11" s="445">
        <v>60</v>
      </c>
      <c r="BU11" s="446">
        <v>8</v>
      </c>
      <c r="BV11" s="447" t="s">
        <v>436</v>
      </c>
      <c r="BW11" s="445">
        <v>68</v>
      </c>
      <c r="BX11" s="446">
        <v>8</v>
      </c>
      <c r="BY11" s="447" t="s">
        <v>338</v>
      </c>
      <c r="BZ11" s="445">
        <v>67</v>
      </c>
      <c r="CA11" s="446">
        <v>8</v>
      </c>
      <c r="CB11" s="447" t="s">
        <v>338</v>
      </c>
      <c r="CC11" s="445">
        <v>57</v>
      </c>
      <c r="CD11" s="446">
        <v>8</v>
      </c>
      <c r="CE11" s="447" t="s">
        <v>333</v>
      </c>
      <c r="CF11" s="445">
        <v>77</v>
      </c>
      <c r="CG11" s="446">
        <v>8</v>
      </c>
      <c r="CH11" s="447" t="s">
        <v>338</v>
      </c>
      <c r="CI11" s="445">
        <v>76</v>
      </c>
      <c r="CJ11" s="446">
        <v>8</v>
      </c>
      <c r="CK11" s="459" t="s">
        <v>273</v>
      </c>
      <c r="CL11" s="243">
        <v>48</v>
      </c>
      <c r="CM11" s="446">
        <v>8</v>
      </c>
      <c r="CN11" s="459" t="s">
        <v>327</v>
      </c>
      <c r="CO11" s="243">
        <v>100</v>
      </c>
    </row>
    <row r="12" spans="1:93" ht="12" customHeight="1">
      <c r="A12" s="105">
        <v>9</v>
      </c>
      <c r="B12" s="250" t="s">
        <v>18</v>
      </c>
      <c r="C12" s="243">
        <v>63</v>
      </c>
      <c r="D12" s="251">
        <v>9</v>
      </c>
      <c r="E12" s="252" t="s">
        <v>62</v>
      </c>
      <c r="F12" s="255">
        <v>75</v>
      </c>
      <c r="G12" s="251">
        <v>9</v>
      </c>
      <c r="H12" s="250" t="s">
        <v>62</v>
      </c>
      <c r="I12" s="243">
        <v>102</v>
      </c>
      <c r="J12" s="251">
        <v>9</v>
      </c>
      <c r="K12" s="250" t="s">
        <v>121</v>
      </c>
      <c r="L12" s="247">
        <v>47</v>
      </c>
      <c r="M12" s="251">
        <v>9</v>
      </c>
      <c r="N12" s="254" t="s">
        <v>85</v>
      </c>
      <c r="O12" s="243">
        <v>43</v>
      </c>
      <c r="P12" s="251">
        <v>9</v>
      </c>
      <c r="Q12" s="254" t="s">
        <v>56</v>
      </c>
      <c r="R12" s="243">
        <v>71</v>
      </c>
      <c r="S12" s="251">
        <v>9</v>
      </c>
      <c r="T12" s="260" t="s">
        <v>131</v>
      </c>
      <c r="U12" s="243">
        <v>120</v>
      </c>
      <c r="V12" s="244">
        <v>9</v>
      </c>
      <c r="W12" s="134" t="s">
        <v>27</v>
      </c>
      <c r="X12" s="243">
        <v>158</v>
      </c>
      <c r="Y12" s="244">
        <v>9</v>
      </c>
      <c r="Z12" s="134" t="s">
        <v>50</v>
      </c>
      <c r="AA12" s="243">
        <v>108</v>
      </c>
      <c r="AB12" s="244">
        <v>9</v>
      </c>
      <c r="AC12" s="134" t="s">
        <v>29</v>
      </c>
      <c r="AD12">
        <v>120</v>
      </c>
      <c r="AE12" s="244">
        <v>9</v>
      </c>
      <c r="AF12" s="254" t="s">
        <v>19</v>
      </c>
      <c r="AG12" s="243">
        <v>66</v>
      </c>
      <c r="AH12" s="244">
        <v>9</v>
      </c>
      <c r="AI12" s="254" t="s">
        <v>89</v>
      </c>
      <c r="AJ12" s="243">
        <v>58</v>
      </c>
      <c r="AK12" s="244">
        <v>9</v>
      </c>
      <c r="AL12" s="254" t="s">
        <v>388</v>
      </c>
      <c r="AM12" s="243">
        <v>57</v>
      </c>
      <c r="AN12" s="244">
        <v>9</v>
      </c>
      <c r="AO12" s="254" t="s">
        <v>273</v>
      </c>
      <c r="AP12" s="243">
        <v>61</v>
      </c>
      <c r="AQ12" s="244">
        <v>9</v>
      </c>
      <c r="AR12" s="254" t="s">
        <v>240</v>
      </c>
      <c r="AS12" s="243">
        <v>123</v>
      </c>
      <c r="AT12" s="244">
        <v>9</v>
      </c>
      <c r="AU12" s="254" t="s">
        <v>297</v>
      </c>
      <c r="AV12" s="243">
        <v>74</v>
      </c>
      <c r="AW12" s="244">
        <v>9</v>
      </c>
      <c r="AX12" s="254" t="s">
        <v>340</v>
      </c>
      <c r="AY12" s="243">
        <v>132</v>
      </c>
      <c r="AZ12" s="244">
        <v>9</v>
      </c>
      <c r="BA12" s="254" t="s">
        <v>451</v>
      </c>
      <c r="BB12" s="243">
        <v>127</v>
      </c>
      <c r="BC12" s="244">
        <v>9</v>
      </c>
      <c r="BD12" s="254" t="s">
        <v>274</v>
      </c>
      <c r="BE12" s="243">
        <v>96</v>
      </c>
      <c r="BF12" s="244">
        <v>9</v>
      </c>
      <c r="BG12" s="254" t="s">
        <v>333</v>
      </c>
      <c r="BH12" s="243">
        <v>106</v>
      </c>
      <c r="BI12" s="244">
        <v>9</v>
      </c>
      <c r="BJ12" s="254" t="s">
        <v>459</v>
      </c>
      <c r="BK12" s="243">
        <v>152</v>
      </c>
      <c r="BL12" s="244">
        <v>9</v>
      </c>
      <c r="BM12" s="254" t="s">
        <v>297</v>
      </c>
      <c r="BN12" s="243">
        <v>167</v>
      </c>
      <c r="BO12" s="244">
        <v>9</v>
      </c>
      <c r="BP12" s="254" t="s">
        <v>229</v>
      </c>
      <c r="BQ12" s="243">
        <v>79</v>
      </c>
      <c r="BR12" s="443">
        <v>9</v>
      </c>
      <c r="BS12" s="447" t="s">
        <v>326</v>
      </c>
      <c r="BT12" s="445">
        <v>41</v>
      </c>
      <c r="BU12" s="443">
        <v>9</v>
      </c>
      <c r="BV12" s="447" t="s">
        <v>360</v>
      </c>
      <c r="BW12" s="445">
        <v>63</v>
      </c>
      <c r="BX12" s="443">
        <v>9</v>
      </c>
      <c r="BY12" s="447" t="s">
        <v>360</v>
      </c>
      <c r="BZ12" s="445">
        <v>43</v>
      </c>
      <c r="CA12" s="443">
        <v>9</v>
      </c>
      <c r="CB12" s="447" t="s">
        <v>360</v>
      </c>
      <c r="CC12" s="445">
        <v>43</v>
      </c>
      <c r="CD12" s="443">
        <v>9</v>
      </c>
      <c r="CE12" s="447" t="s">
        <v>345</v>
      </c>
      <c r="CF12" s="445">
        <v>69</v>
      </c>
      <c r="CG12" s="443">
        <v>9</v>
      </c>
      <c r="CH12" s="447" t="s">
        <v>388</v>
      </c>
      <c r="CI12" s="445">
        <v>76</v>
      </c>
      <c r="CJ12" s="443">
        <v>9</v>
      </c>
      <c r="CK12" s="459" t="s">
        <v>231</v>
      </c>
      <c r="CL12" s="243">
        <v>45</v>
      </c>
      <c r="CM12" s="443">
        <v>9</v>
      </c>
      <c r="CN12" s="459" t="s">
        <v>240</v>
      </c>
      <c r="CO12" s="243">
        <v>88</v>
      </c>
    </row>
    <row r="13" spans="1:93" ht="12" customHeight="1" thickBot="1">
      <c r="A13" s="105">
        <v>10</v>
      </c>
      <c r="B13" s="250" t="s">
        <v>20</v>
      </c>
      <c r="C13" s="243">
        <v>59</v>
      </c>
      <c r="D13" s="251">
        <v>10</v>
      </c>
      <c r="E13" s="252" t="s">
        <v>40</v>
      </c>
      <c r="F13" s="255">
        <v>67</v>
      </c>
      <c r="G13" s="251">
        <v>10</v>
      </c>
      <c r="H13" s="250" t="s">
        <v>85</v>
      </c>
      <c r="I13" s="243">
        <v>101</v>
      </c>
      <c r="J13" s="251">
        <v>10</v>
      </c>
      <c r="K13" s="250" t="s">
        <v>90</v>
      </c>
      <c r="L13" s="247">
        <v>45</v>
      </c>
      <c r="M13" s="251">
        <v>10</v>
      </c>
      <c r="N13" s="254" t="s">
        <v>63</v>
      </c>
      <c r="O13" s="243">
        <v>42</v>
      </c>
      <c r="P13" s="251">
        <v>10</v>
      </c>
      <c r="Q13" s="254" t="s">
        <v>28</v>
      </c>
      <c r="R13" s="243">
        <v>64</v>
      </c>
      <c r="S13" s="251">
        <v>10</v>
      </c>
      <c r="T13" s="260" t="s">
        <v>19</v>
      </c>
      <c r="U13" s="243">
        <v>110</v>
      </c>
      <c r="V13" s="251">
        <v>10</v>
      </c>
      <c r="W13" s="134" t="s">
        <v>50</v>
      </c>
      <c r="X13" s="243">
        <v>125</v>
      </c>
      <c r="Y13" s="251">
        <v>10</v>
      </c>
      <c r="Z13" s="134" t="s">
        <v>85</v>
      </c>
      <c r="AA13" s="243">
        <v>106</v>
      </c>
      <c r="AB13" s="251">
        <v>10</v>
      </c>
      <c r="AC13" s="134" t="s">
        <v>62</v>
      </c>
      <c r="AD13">
        <v>103</v>
      </c>
      <c r="AE13" s="251">
        <v>10</v>
      </c>
      <c r="AF13" s="254" t="s">
        <v>85</v>
      </c>
      <c r="AG13" s="243">
        <v>64</v>
      </c>
      <c r="AH13" s="251">
        <v>10</v>
      </c>
      <c r="AI13" s="254" t="s">
        <v>33</v>
      </c>
      <c r="AJ13" s="243">
        <v>48</v>
      </c>
      <c r="AK13" s="251">
        <v>10</v>
      </c>
      <c r="AL13" s="254" t="s">
        <v>273</v>
      </c>
      <c r="AM13" s="243">
        <v>52</v>
      </c>
      <c r="AN13" s="251">
        <v>10</v>
      </c>
      <c r="AO13" s="254" t="s">
        <v>326</v>
      </c>
      <c r="AP13" s="243">
        <v>60</v>
      </c>
      <c r="AQ13" s="251">
        <v>10</v>
      </c>
      <c r="AR13" s="254" t="s">
        <v>342</v>
      </c>
      <c r="AS13" s="243">
        <v>103</v>
      </c>
      <c r="AT13" s="251">
        <v>10</v>
      </c>
      <c r="AU13" s="254" t="s">
        <v>338</v>
      </c>
      <c r="AV13" s="243">
        <v>69</v>
      </c>
      <c r="AW13" s="251">
        <v>10</v>
      </c>
      <c r="AX13" s="254" t="s">
        <v>259</v>
      </c>
      <c r="AY13" s="243">
        <v>131</v>
      </c>
      <c r="AZ13" s="251">
        <v>10</v>
      </c>
      <c r="BA13" s="254" t="s">
        <v>340</v>
      </c>
      <c r="BB13" s="243">
        <v>121</v>
      </c>
      <c r="BC13" s="251">
        <v>10</v>
      </c>
      <c r="BD13" s="254" t="s">
        <v>343</v>
      </c>
      <c r="BE13" s="243">
        <v>79</v>
      </c>
      <c r="BF13" s="251">
        <v>10</v>
      </c>
      <c r="BG13" s="254" t="s">
        <v>216</v>
      </c>
      <c r="BH13" s="243">
        <v>100</v>
      </c>
      <c r="BI13" s="251">
        <v>10</v>
      </c>
      <c r="BJ13" s="254" t="s">
        <v>388</v>
      </c>
      <c r="BK13" s="243">
        <v>138</v>
      </c>
      <c r="BL13" s="251">
        <v>10</v>
      </c>
      <c r="BM13" s="254" t="s">
        <v>327</v>
      </c>
      <c r="BN13" s="243">
        <v>167</v>
      </c>
      <c r="BO13" s="251">
        <v>10</v>
      </c>
      <c r="BP13" s="254" t="s">
        <v>342</v>
      </c>
      <c r="BQ13" s="243">
        <v>71</v>
      </c>
      <c r="BR13" s="446">
        <v>10</v>
      </c>
      <c r="BS13" s="447" t="s">
        <v>214</v>
      </c>
      <c r="BT13" s="445">
        <v>40</v>
      </c>
      <c r="BU13" s="446">
        <v>10</v>
      </c>
      <c r="BV13" s="447" t="s">
        <v>297</v>
      </c>
      <c r="BW13" s="445">
        <v>61</v>
      </c>
      <c r="BX13" s="446">
        <v>10</v>
      </c>
      <c r="BY13" s="447" t="s">
        <v>346</v>
      </c>
      <c r="BZ13" s="445">
        <v>28</v>
      </c>
      <c r="CA13" s="446">
        <v>10</v>
      </c>
      <c r="CB13" s="447" t="s">
        <v>481</v>
      </c>
      <c r="CC13" s="445">
        <v>37</v>
      </c>
      <c r="CD13" s="446">
        <v>10</v>
      </c>
      <c r="CE13" s="447" t="s">
        <v>428</v>
      </c>
      <c r="CF13" s="445">
        <v>54</v>
      </c>
      <c r="CG13" s="446">
        <v>10</v>
      </c>
      <c r="CH13" s="447" t="s">
        <v>420</v>
      </c>
      <c r="CI13" s="445">
        <v>55</v>
      </c>
      <c r="CJ13" s="446">
        <v>10</v>
      </c>
      <c r="CK13" s="459" t="s">
        <v>344</v>
      </c>
      <c r="CL13" s="243">
        <v>43</v>
      </c>
      <c r="CM13" s="446">
        <v>10</v>
      </c>
      <c r="CN13" s="459" t="s">
        <v>273</v>
      </c>
      <c r="CO13" s="243">
        <v>85</v>
      </c>
    </row>
    <row r="14" spans="1:93" ht="12" customHeight="1">
      <c r="A14" s="190">
        <v>11</v>
      </c>
      <c r="B14" s="119" t="s">
        <v>19</v>
      </c>
      <c r="C14">
        <v>58</v>
      </c>
      <c r="D14" s="190">
        <v>11</v>
      </c>
      <c r="E14" s="191" t="s">
        <v>122</v>
      </c>
      <c r="F14" s="192">
        <v>58</v>
      </c>
      <c r="G14" s="190">
        <v>11</v>
      </c>
      <c r="H14" s="119" t="s">
        <v>32</v>
      </c>
      <c r="I14">
        <v>87</v>
      </c>
      <c r="J14" s="190">
        <v>11</v>
      </c>
      <c r="K14" s="119" t="s">
        <v>35</v>
      </c>
      <c r="L14" s="118">
        <v>44</v>
      </c>
      <c r="M14" s="190">
        <v>11</v>
      </c>
      <c r="N14" s="134" t="s">
        <v>121</v>
      </c>
      <c r="O14">
        <v>39</v>
      </c>
      <c r="P14" s="190">
        <v>11</v>
      </c>
      <c r="Q14" s="134" t="s">
        <v>19</v>
      </c>
      <c r="R14">
        <v>62</v>
      </c>
      <c r="S14" s="190">
        <v>11</v>
      </c>
      <c r="T14" s="256" t="s">
        <v>27</v>
      </c>
      <c r="U14">
        <v>91</v>
      </c>
      <c r="V14" s="244">
        <v>11</v>
      </c>
      <c r="W14" s="134" t="s">
        <v>10</v>
      </c>
      <c r="X14">
        <v>117</v>
      </c>
      <c r="Y14" s="244">
        <v>11</v>
      </c>
      <c r="Z14" s="134" t="s">
        <v>62</v>
      </c>
      <c r="AA14">
        <v>92</v>
      </c>
      <c r="AB14" s="244">
        <v>11</v>
      </c>
      <c r="AC14" s="134" t="s">
        <v>39</v>
      </c>
      <c r="AD14">
        <v>99</v>
      </c>
      <c r="AE14" s="244">
        <v>11</v>
      </c>
      <c r="AF14" s="134" t="s">
        <v>24</v>
      </c>
      <c r="AG14">
        <v>57</v>
      </c>
      <c r="AH14" s="244">
        <v>11</v>
      </c>
      <c r="AI14" s="134" t="s">
        <v>29</v>
      </c>
      <c r="AJ14">
        <v>46</v>
      </c>
      <c r="AK14" s="244">
        <v>11</v>
      </c>
      <c r="AL14" s="134" t="s">
        <v>344</v>
      </c>
      <c r="AM14">
        <v>52</v>
      </c>
      <c r="AN14" s="244">
        <v>11</v>
      </c>
      <c r="AO14" s="134" t="s">
        <v>447</v>
      </c>
      <c r="AP14">
        <v>47</v>
      </c>
      <c r="AQ14" s="244">
        <v>11</v>
      </c>
      <c r="AR14" s="134" t="s">
        <v>333</v>
      </c>
      <c r="AS14">
        <v>80</v>
      </c>
      <c r="AT14" s="244">
        <v>11</v>
      </c>
      <c r="AU14" s="134" t="s">
        <v>257</v>
      </c>
      <c r="AV14">
        <v>62</v>
      </c>
      <c r="AW14" s="244">
        <v>11</v>
      </c>
      <c r="AX14" s="134" t="s">
        <v>297</v>
      </c>
      <c r="AY14">
        <v>108</v>
      </c>
      <c r="AZ14" s="244">
        <v>11</v>
      </c>
      <c r="BA14" s="330" t="s">
        <v>434</v>
      </c>
      <c r="BB14" s="332">
        <v>111</v>
      </c>
      <c r="BC14" s="244">
        <v>11</v>
      </c>
      <c r="BD14" s="134" t="s">
        <v>340</v>
      </c>
      <c r="BE14">
        <v>78</v>
      </c>
      <c r="BF14" s="244">
        <v>11</v>
      </c>
      <c r="BG14" s="134" t="s">
        <v>338</v>
      </c>
      <c r="BH14">
        <v>83</v>
      </c>
      <c r="BI14" s="244">
        <v>11</v>
      </c>
      <c r="BJ14" s="134" t="s">
        <v>340</v>
      </c>
      <c r="BK14">
        <v>135</v>
      </c>
      <c r="BL14" s="244">
        <v>11</v>
      </c>
      <c r="BM14" s="134" t="s">
        <v>338</v>
      </c>
      <c r="BN14">
        <v>137</v>
      </c>
      <c r="BO14" s="244">
        <v>11</v>
      </c>
      <c r="BP14" s="134" t="s">
        <v>434</v>
      </c>
      <c r="BQ14">
        <v>68</v>
      </c>
      <c r="BR14" s="443">
        <v>11</v>
      </c>
      <c r="BS14" s="448" t="s">
        <v>436</v>
      </c>
      <c r="BT14" s="449">
        <v>37</v>
      </c>
      <c r="BU14" s="443">
        <v>11</v>
      </c>
      <c r="BV14" s="448" t="s">
        <v>358</v>
      </c>
      <c r="BW14" s="449">
        <v>60</v>
      </c>
      <c r="BX14" s="443">
        <v>11</v>
      </c>
      <c r="BY14" s="448" t="s">
        <v>436</v>
      </c>
      <c r="BZ14" s="449">
        <v>25</v>
      </c>
      <c r="CA14" s="443">
        <v>11</v>
      </c>
      <c r="CB14" s="448" t="s">
        <v>326</v>
      </c>
      <c r="CC14" s="449">
        <v>35</v>
      </c>
      <c r="CD14" s="443">
        <v>11</v>
      </c>
      <c r="CE14" s="448" t="s">
        <v>229</v>
      </c>
      <c r="CF14" s="449">
        <v>50</v>
      </c>
      <c r="CG14" s="443">
        <v>11</v>
      </c>
      <c r="CH14" s="448" t="s">
        <v>481</v>
      </c>
      <c r="CI14" s="449">
        <v>33</v>
      </c>
      <c r="CJ14" s="443">
        <v>11</v>
      </c>
      <c r="CK14" s="282" t="s">
        <v>436</v>
      </c>
      <c r="CL14">
        <v>40</v>
      </c>
      <c r="CM14" s="443">
        <v>11</v>
      </c>
      <c r="CN14" s="282" t="s">
        <v>342</v>
      </c>
      <c r="CO14">
        <v>84</v>
      </c>
    </row>
    <row r="15" spans="1:93" ht="12" customHeight="1" thickBot="1">
      <c r="A15" s="106">
        <v>12</v>
      </c>
      <c r="B15" s="119" t="s">
        <v>48</v>
      </c>
      <c r="C15">
        <v>58</v>
      </c>
      <c r="D15" s="106">
        <v>12</v>
      </c>
      <c r="E15" s="102" t="s">
        <v>18</v>
      </c>
      <c r="F15" s="139">
        <v>40</v>
      </c>
      <c r="G15" s="106">
        <v>12</v>
      </c>
      <c r="H15" s="119" t="s">
        <v>11</v>
      </c>
      <c r="I15">
        <v>81</v>
      </c>
      <c r="J15" s="106">
        <v>12</v>
      </c>
      <c r="K15" s="119" t="s">
        <v>84</v>
      </c>
      <c r="L15" s="118">
        <v>41</v>
      </c>
      <c r="M15" s="106">
        <v>12</v>
      </c>
      <c r="N15" s="134" t="s">
        <v>41</v>
      </c>
      <c r="O15">
        <v>37</v>
      </c>
      <c r="P15" s="106">
        <v>12</v>
      </c>
      <c r="Q15" s="134" t="s">
        <v>85</v>
      </c>
      <c r="R15">
        <v>61</v>
      </c>
      <c r="S15" s="106">
        <v>12</v>
      </c>
      <c r="T15" s="256" t="s">
        <v>10</v>
      </c>
      <c r="U15">
        <v>70</v>
      </c>
      <c r="V15" s="251">
        <v>12</v>
      </c>
      <c r="W15" s="134" t="s">
        <v>31</v>
      </c>
      <c r="X15">
        <v>107</v>
      </c>
      <c r="Y15" s="251">
        <v>12</v>
      </c>
      <c r="Z15" s="134" t="s">
        <v>19</v>
      </c>
      <c r="AA15">
        <v>84</v>
      </c>
      <c r="AB15" s="251">
        <v>12</v>
      </c>
      <c r="AC15" s="134" t="s">
        <v>40</v>
      </c>
      <c r="AD15">
        <v>84</v>
      </c>
      <c r="AE15" s="251">
        <v>12</v>
      </c>
      <c r="AF15" s="134" t="s">
        <v>26</v>
      </c>
      <c r="AG15">
        <v>51</v>
      </c>
      <c r="AH15" s="251">
        <v>12</v>
      </c>
      <c r="AI15" s="134" t="s">
        <v>32</v>
      </c>
      <c r="AJ15">
        <v>41</v>
      </c>
      <c r="AK15" s="251">
        <v>12</v>
      </c>
      <c r="AL15" s="134" t="s">
        <v>360</v>
      </c>
      <c r="AM15">
        <v>46</v>
      </c>
      <c r="AN15" s="251">
        <v>12</v>
      </c>
      <c r="AO15" s="134" t="s">
        <v>214</v>
      </c>
      <c r="AP15">
        <v>40</v>
      </c>
      <c r="AQ15" s="251">
        <v>12</v>
      </c>
      <c r="AR15" s="134" t="s">
        <v>231</v>
      </c>
      <c r="AS15">
        <v>79</v>
      </c>
      <c r="AT15" s="251">
        <v>12</v>
      </c>
      <c r="AU15" s="134" t="s">
        <v>345</v>
      </c>
      <c r="AV15">
        <v>58</v>
      </c>
      <c r="AW15" s="251">
        <v>12</v>
      </c>
      <c r="AX15" s="134" t="s">
        <v>368</v>
      </c>
      <c r="AY15">
        <v>104</v>
      </c>
      <c r="AZ15" s="251">
        <v>12</v>
      </c>
      <c r="BA15" s="330" t="s">
        <v>436</v>
      </c>
      <c r="BB15" s="332">
        <v>91</v>
      </c>
      <c r="BC15" s="251">
        <v>12</v>
      </c>
      <c r="BD15" s="134" t="s">
        <v>273</v>
      </c>
      <c r="BE15">
        <v>72</v>
      </c>
      <c r="BF15" s="251">
        <v>12</v>
      </c>
      <c r="BG15" s="134" t="s">
        <v>369</v>
      </c>
      <c r="BH15">
        <v>60</v>
      </c>
      <c r="BI15" s="251">
        <v>12</v>
      </c>
      <c r="BJ15" s="134" t="s">
        <v>436</v>
      </c>
      <c r="BK15">
        <v>104</v>
      </c>
      <c r="BL15" s="251">
        <v>12</v>
      </c>
      <c r="BM15" s="134" t="s">
        <v>428</v>
      </c>
      <c r="BN15">
        <v>105</v>
      </c>
      <c r="BO15" s="251">
        <v>12</v>
      </c>
      <c r="BP15" s="134" t="s">
        <v>343</v>
      </c>
      <c r="BQ15">
        <v>57</v>
      </c>
      <c r="BR15" s="446">
        <v>12</v>
      </c>
      <c r="BS15" s="448" t="s">
        <v>360</v>
      </c>
      <c r="BT15" s="449">
        <v>36</v>
      </c>
      <c r="BU15" s="446">
        <v>12</v>
      </c>
      <c r="BV15" s="448" t="s">
        <v>333</v>
      </c>
      <c r="BW15" s="449">
        <v>58</v>
      </c>
      <c r="BX15" s="446">
        <v>12</v>
      </c>
      <c r="BY15" s="448" t="s">
        <v>327</v>
      </c>
      <c r="BZ15" s="449">
        <v>24</v>
      </c>
      <c r="CA15" s="446">
        <v>12</v>
      </c>
      <c r="CB15" s="448" t="s">
        <v>333</v>
      </c>
      <c r="CC15" s="449">
        <v>32</v>
      </c>
      <c r="CD15" s="446">
        <v>12</v>
      </c>
      <c r="CE15" s="448" t="s">
        <v>360</v>
      </c>
      <c r="CF15" s="449">
        <v>47</v>
      </c>
      <c r="CG15" s="446">
        <v>12</v>
      </c>
      <c r="CH15" s="448" t="s">
        <v>421</v>
      </c>
      <c r="CI15" s="449">
        <v>31</v>
      </c>
      <c r="CJ15" s="446">
        <v>12</v>
      </c>
      <c r="CK15" s="282" t="s">
        <v>388</v>
      </c>
      <c r="CL15">
        <v>38</v>
      </c>
      <c r="CM15" s="446">
        <v>12</v>
      </c>
      <c r="CN15" s="282" t="s">
        <v>459</v>
      </c>
      <c r="CO15">
        <v>56</v>
      </c>
    </row>
    <row r="16" spans="1:93" ht="12" customHeight="1">
      <c r="A16" s="106">
        <v>13</v>
      </c>
      <c r="B16" s="119" t="s">
        <v>131</v>
      </c>
      <c r="C16">
        <v>56</v>
      </c>
      <c r="D16" s="106">
        <v>13</v>
      </c>
      <c r="E16" s="102" t="s">
        <v>49</v>
      </c>
      <c r="F16" s="139">
        <v>37</v>
      </c>
      <c r="G16" s="106">
        <v>13</v>
      </c>
      <c r="H16" s="119" t="s">
        <v>23</v>
      </c>
      <c r="I16">
        <v>67</v>
      </c>
      <c r="J16" s="106">
        <v>13</v>
      </c>
      <c r="K16" s="119" t="s">
        <v>38</v>
      </c>
      <c r="L16" s="118">
        <v>40</v>
      </c>
      <c r="M16" s="106">
        <v>13</v>
      </c>
      <c r="N16" s="134" t="s">
        <v>31</v>
      </c>
      <c r="O16">
        <v>34</v>
      </c>
      <c r="P16" s="106">
        <v>13</v>
      </c>
      <c r="Q16" s="134" t="s">
        <v>37</v>
      </c>
      <c r="R16">
        <v>52</v>
      </c>
      <c r="S16" s="106">
        <v>13</v>
      </c>
      <c r="T16" s="256" t="s">
        <v>31</v>
      </c>
      <c r="U16">
        <v>59</v>
      </c>
      <c r="V16" s="244">
        <v>13</v>
      </c>
      <c r="W16" s="134" t="s">
        <v>131</v>
      </c>
      <c r="X16">
        <v>102</v>
      </c>
      <c r="Y16" s="244">
        <v>13</v>
      </c>
      <c r="Z16" s="134" t="s">
        <v>63</v>
      </c>
      <c r="AA16">
        <v>84</v>
      </c>
      <c r="AB16" s="244">
        <v>13</v>
      </c>
      <c r="AC16" s="134" t="s">
        <v>55</v>
      </c>
      <c r="AD16">
        <v>82</v>
      </c>
      <c r="AE16" s="244">
        <v>13</v>
      </c>
      <c r="AF16" s="134" t="s">
        <v>40</v>
      </c>
      <c r="AG16">
        <v>48</v>
      </c>
      <c r="AH16" s="244">
        <v>13</v>
      </c>
      <c r="AI16" s="134" t="s">
        <v>26</v>
      </c>
      <c r="AJ16">
        <v>38</v>
      </c>
      <c r="AK16" s="244">
        <v>13</v>
      </c>
      <c r="AL16" s="134" t="s">
        <v>342</v>
      </c>
      <c r="AM16">
        <v>35</v>
      </c>
      <c r="AN16" s="244">
        <v>13</v>
      </c>
      <c r="AO16" s="134" t="s">
        <v>358</v>
      </c>
      <c r="AP16">
        <v>38</v>
      </c>
      <c r="AQ16" s="244">
        <v>13</v>
      </c>
      <c r="AR16" s="134" t="s">
        <v>273</v>
      </c>
      <c r="AS16">
        <v>78</v>
      </c>
      <c r="AT16" s="244">
        <v>13</v>
      </c>
      <c r="AU16" s="134" t="s">
        <v>327</v>
      </c>
      <c r="AV16">
        <v>56</v>
      </c>
      <c r="AW16" s="244">
        <v>13</v>
      </c>
      <c r="AX16" s="134" t="s">
        <v>327</v>
      </c>
      <c r="AY16">
        <v>83</v>
      </c>
      <c r="AZ16" s="244">
        <v>13</v>
      </c>
      <c r="BA16" s="330" t="s">
        <v>338</v>
      </c>
      <c r="BB16" s="332">
        <v>83</v>
      </c>
      <c r="BC16" s="244">
        <v>13</v>
      </c>
      <c r="BD16" s="134" t="s">
        <v>345</v>
      </c>
      <c r="BE16">
        <v>67</v>
      </c>
      <c r="BF16" s="244">
        <v>13</v>
      </c>
      <c r="BG16" s="134" t="s">
        <v>229</v>
      </c>
      <c r="BH16">
        <v>59</v>
      </c>
      <c r="BI16" s="244">
        <v>13</v>
      </c>
      <c r="BJ16" s="134" t="s">
        <v>345</v>
      </c>
      <c r="BK16">
        <v>89</v>
      </c>
      <c r="BL16" s="244">
        <v>13</v>
      </c>
      <c r="BM16" s="134" t="s">
        <v>459</v>
      </c>
      <c r="BN16">
        <v>103</v>
      </c>
      <c r="BO16" s="244">
        <v>13</v>
      </c>
      <c r="BP16" s="134" t="s">
        <v>338</v>
      </c>
      <c r="BQ16">
        <v>52</v>
      </c>
      <c r="BR16" s="443">
        <v>13</v>
      </c>
      <c r="BS16" s="448" t="s">
        <v>230</v>
      </c>
      <c r="BT16" s="449">
        <v>23</v>
      </c>
      <c r="BU16" s="443">
        <v>13</v>
      </c>
      <c r="BV16" s="448" t="s">
        <v>231</v>
      </c>
      <c r="BW16" s="449">
        <v>54</v>
      </c>
      <c r="BX16" s="443">
        <v>13</v>
      </c>
      <c r="BY16" s="448" t="s">
        <v>255</v>
      </c>
      <c r="BZ16" s="449">
        <v>21</v>
      </c>
      <c r="CA16" s="443">
        <v>13</v>
      </c>
      <c r="CB16" s="448" t="s">
        <v>436</v>
      </c>
      <c r="CC16" s="449">
        <v>30</v>
      </c>
      <c r="CD16" s="443">
        <v>13</v>
      </c>
      <c r="CE16" s="448" t="s">
        <v>230</v>
      </c>
      <c r="CF16" s="449">
        <v>42</v>
      </c>
      <c r="CG16" s="443">
        <v>13</v>
      </c>
      <c r="CH16" s="448" t="s">
        <v>230</v>
      </c>
      <c r="CI16" s="449">
        <v>27</v>
      </c>
      <c r="CJ16" s="443">
        <v>13</v>
      </c>
      <c r="CK16" s="282" t="s">
        <v>297</v>
      </c>
      <c r="CL16">
        <v>37</v>
      </c>
      <c r="CM16" s="443">
        <v>13</v>
      </c>
      <c r="CN16" s="282" t="s">
        <v>340</v>
      </c>
      <c r="CO16">
        <v>54</v>
      </c>
    </row>
    <row r="17" spans="1:93" ht="12" customHeight="1" thickBot="1">
      <c r="A17" s="106">
        <v>14</v>
      </c>
      <c r="B17" s="119" t="s">
        <v>121</v>
      </c>
      <c r="C17">
        <v>46</v>
      </c>
      <c r="D17" s="106">
        <v>14</v>
      </c>
      <c r="E17" s="102" t="s">
        <v>86</v>
      </c>
      <c r="F17" s="139">
        <v>32</v>
      </c>
      <c r="G17" s="106">
        <v>14</v>
      </c>
      <c r="H17" s="119" t="s">
        <v>19</v>
      </c>
      <c r="I17">
        <v>64</v>
      </c>
      <c r="J17" s="106">
        <v>14</v>
      </c>
      <c r="K17" s="119" t="s">
        <v>62</v>
      </c>
      <c r="L17" s="118">
        <v>39</v>
      </c>
      <c r="M17" s="106">
        <v>14</v>
      </c>
      <c r="N17" s="134" t="s">
        <v>36</v>
      </c>
      <c r="O17">
        <v>33</v>
      </c>
      <c r="P17" s="106">
        <v>14</v>
      </c>
      <c r="Q17" s="134" t="s">
        <v>47</v>
      </c>
      <c r="R17">
        <v>42</v>
      </c>
      <c r="S17" s="106">
        <v>14</v>
      </c>
      <c r="T17" s="256" t="s">
        <v>29</v>
      </c>
      <c r="U17">
        <v>55</v>
      </c>
      <c r="V17" s="251">
        <v>14</v>
      </c>
      <c r="W17" s="134" t="s">
        <v>125</v>
      </c>
      <c r="X17">
        <v>93</v>
      </c>
      <c r="Y17" s="251">
        <v>14</v>
      </c>
      <c r="Z17" s="134" t="s">
        <v>12</v>
      </c>
      <c r="AA17">
        <v>81</v>
      </c>
      <c r="AB17" s="251">
        <v>14</v>
      </c>
      <c r="AC17" s="134" t="s">
        <v>85</v>
      </c>
      <c r="AD17">
        <v>73</v>
      </c>
      <c r="AE17" s="251">
        <v>14</v>
      </c>
      <c r="AF17" s="134" t="s">
        <v>36</v>
      </c>
      <c r="AG17">
        <v>41</v>
      </c>
      <c r="AH17" s="251">
        <v>14</v>
      </c>
      <c r="AI17" s="134" t="s">
        <v>35</v>
      </c>
      <c r="AJ17">
        <v>38</v>
      </c>
      <c r="AK17" s="251">
        <v>14</v>
      </c>
      <c r="AL17" s="134" t="s">
        <v>345</v>
      </c>
      <c r="AM17">
        <v>34</v>
      </c>
      <c r="AN17" s="251">
        <v>14</v>
      </c>
      <c r="AO17" s="134" t="s">
        <v>344</v>
      </c>
      <c r="AP17">
        <v>36</v>
      </c>
      <c r="AQ17" s="251">
        <v>14</v>
      </c>
      <c r="AR17" s="134" t="s">
        <v>474</v>
      </c>
      <c r="AS17">
        <v>78</v>
      </c>
      <c r="AT17" s="251">
        <v>14</v>
      </c>
      <c r="AU17" s="134" t="s">
        <v>340</v>
      </c>
      <c r="AV17">
        <v>50</v>
      </c>
      <c r="AW17" s="251">
        <v>14</v>
      </c>
      <c r="AX17" s="134" t="s">
        <v>333</v>
      </c>
      <c r="AY17">
        <v>81</v>
      </c>
      <c r="AZ17" s="251">
        <v>14</v>
      </c>
      <c r="BA17" s="330" t="s">
        <v>273</v>
      </c>
      <c r="BB17" s="332">
        <v>70</v>
      </c>
      <c r="BC17" s="251">
        <v>14</v>
      </c>
      <c r="BD17" s="134" t="s">
        <v>240</v>
      </c>
      <c r="BE17">
        <v>65</v>
      </c>
      <c r="BF17" s="251">
        <v>14</v>
      </c>
      <c r="BG17" s="134" t="s">
        <v>436</v>
      </c>
      <c r="BH17">
        <v>55</v>
      </c>
      <c r="BI17" s="251">
        <v>14</v>
      </c>
      <c r="BJ17" s="134" t="s">
        <v>428</v>
      </c>
      <c r="BK17">
        <v>88</v>
      </c>
      <c r="BL17" s="251">
        <v>14</v>
      </c>
      <c r="BM17" s="134" t="s">
        <v>326</v>
      </c>
      <c r="BN17">
        <v>73</v>
      </c>
      <c r="BO17" s="251">
        <v>14</v>
      </c>
      <c r="BP17" s="134" t="s">
        <v>259</v>
      </c>
      <c r="BQ17">
        <v>45</v>
      </c>
      <c r="BR17" s="446">
        <v>14</v>
      </c>
      <c r="BS17" s="448" t="s">
        <v>333</v>
      </c>
      <c r="BT17" s="449">
        <v>22</v>
      </c>
      <c r="BU17" s="446">
        <v>14</v>
      </c>
      <c r="BV17" s="448" t="s">
        <v>451</v>
      </c>
      <c r="BW17" s="449">
        <v>40</v>
      </c>
      <c r="BX17" s="446">
        <v>14</v>
      </c>
      <c r="BY17" s="448" t="s">
        <v>349</v>
      </c>
      <c r="BZ17" s="449">
        <v>18</v>
      </c>
      <c r="CA17" s="446">
        <v>14</v>
      </c>
      <c r="CB17" s="448" t="s">
        <v>319</v>
      </c>
      <c r="CC17" s="449">
        <v>29</v>
      </c>
      <c r="CD17" s="446">
        <v>14</v>
      </c>
      <c r="CE17" s="448" t="s">
        <v>342</v>
      </c>
      <c r="CF17" s="449">
        <v>37</v>
      </c>
      <c r="CG17" s="446">
        <v>14</v>
      </c>
      <c r="CH17" s="448" t="s">
        <v>333</v>
      </c>
      <c r="CI17" s="449">
        <v>25</v>
      </c>
      <c r="CJ17" s="446">
        <v>14</v>
      </c>
      <c r="CK17" s="282" t="s">
        <v>420</v>
      </c>
      <c r="CL17">
        <v>37</v>
      </c>
      <c r="CM17" s="446">
        <v>14</v>
      </c>
      <c r="CN17" s="282" t="s">
        <v>333</v>
      </c>
      <c r="CO17">
        <v>50</v>
      </c>
    </row>
    <row r="18" spans="1:93" ht="12" customHeight="1">
      <c r="A18" s="106">
        <v>15</v>
      </c>
      <c r="B18" s="119" t="s">
        <v>87</v>
      </c>
      <c r="C18">
        <v>44</v>
      </c>
      <c r="D18" s="106">
        <v>15</v>
      </c>
      <c r="E18" s="102" t="s">
        <v>33</v>
      </c>
      <c r="F18" s="139">
        <v>30</v>
      </c>
      <c r="G18" s="106">
        <v>15</v>
      </c>
      <c r="H18" s="119" t="s">
        <v>131</v>
      </c>
      <c r="I18">
        <v>64</v>
      </c>
      <c r="J18" s="106">
        <v>15</v>
      </c>
      <c r="K18" s="119" t="s">
        <v>10</v>
      </c>
      <c r="L18" s="118">
        <v>36</v>
      </c>
      <c r="M18" s="106">
        <v>15</v>
      </c>
      <c r="N18" s="134" t="s">
        <v>155</v>
      </c>
      <c r="O18">
        <v>32</v>
      </c>
      <c r="P18" s="106">
        <v>15</v>
      </c>
      <c r="Q18" s="134" t="s">
        <v>107</v>
      </c>
      <c r="R18">
        <v>41</v>
      </c>
      <c r="S18" s="106">
        <v>15</v>
      </c>
      <c r="T18" s="256" t="s">
        <v>26</v>
      </c>
      <c r="U18">
        <v>46</v>
      </c>
      <c r="V18" s="244">
        <v>15</v>
      </c>
      <c r="W18" s="134" t="s">
        <v>29</v>
      </c>
      <c r="X18">
        <v>69</v>
      </c>
      <c r="Y18" s="244">
        <v>15</v>
      </c>
      <c r="Z18" s="134" t="s">
        <v>33</v>
      </c>
      <c r="AA18">
        <v>77</v>
      </c>
      <c r="AB18" s="244">
        <v>15</v>
      </c>
      <c r="AC18" s="134" t="s">
        <v>12</v>
      </c>
      <c r="AD18">
        <v>70</v>
      </c>
      <c r="AE18" s="244">
        <v>15</v>
      </c>
      <c r="AF18" s="134" t="s">
        <v>44</v>
      </c>
      <c r="AG18">
        <v>41</v>
      </c>
      <c r="AH18" s="244">
        <v>15</v>
      </c>
      <c r="AI18" s="134" t="s">
        <v>24</v>
      </c>
      <c r="AJ18">
        <v>36</v>
      </c>
      <c r="AK18" s="244">
        <v>15</v>
      </c>
      <c r="AL18" s="134" t="s">
        <v>327</v>
      </c>
      <c r="AM18">
        <v>30</v>
      </c>
      <c r="AN18" s="244">
        <v>15</v>
      </c>
      <c r="AO18" s="134" t="s">
        <v>481</v>
      </c>
      <c r="AP18">
        <v>35</v>
      </c>
      <c r="AQ18" s="244">
        <v>15</v>
      </c>
      <c r="AR18" s="134" t="s">
        <v>327</v>
      </c>
      <c r="AS18">
        <v>62</v>
      </c>
      <c r="AT18" s="244">
        <v>15</v>
      </c>
      <c r="AU18" s="134" t="s">
        <v>368</v>
      </c>
      <c r="AV18">
        <v>48</v>
      </c>
      <c r="AW18" s="244">
        <v>15</v>
      </c>
      <c r="AX18" s="134" t="s">
        <v>339</v>
      </c>
      <c r="AY18">
        <v>73</v>
      </c>
      <c r="AZ18" s="244">
        <v>15</v>
      </c>
      <c r="BA18" s="330" t="s">
        <v>333</v>
      </c>
      <c r="BB18" s="332">
        <v>70</v>
      </c>
      <c r="BC18" s="244">
        <v>15</v>
      </c>
      <c r="BD18" s="134" t="s">
        <v>353</v>
      </c>
      <c r="BE18">
        <v>61</v>
      </c>
      <c r="BF18" s="244">
        <v>15</v>
      </c>
      <c r="BG18" s="134" t="s">
        <v>259</v>
      </c>
      <c r="BH18">
        <v>47</v>
      </c>
      <c r="BI18" s="244">
        <v>15</v>
      </c>
      <c r="BJ18" s="134" t="s">
        <v>327</v>
      </c>
      <c r="BK18">
        <v>84</v>
      </c>
      <c r="BL18" s="244">
        <v>15</v>
      </c>
      <c r="BM18" s="134" t="s">
        <v>231</v>
      </c>
      <c r="BN18">
        <v>72</v>
      </c>
      <c r="BO18" s="244">
        <v>15</v>
      </c>
      <c r="BP18" s="134" t="s">
        <v>388</v>
      </c>
      <c r="BQ18">
        <v>41</v>
      </c>
      <c r="BR18" s="443">
        <v>15</v>
      </c>
      <c r="BS18" s="448" t="s">
        <v>342</v>
      </c>
      <c r="BT18" s="449">
        <v>22</v>
      </c>
      <c r="BU18" s="443">
        <v>15</v>
      </c>
      <c r="BV18" s="448" t="s">
        <v>420</v>
      </c>
      <c r="BW18" s="449">
        <v>39</v>
      </c>
      <c r="BX18" s="443">
        <v>15</v>
      </c>
      <c r="BY18" s="448" t="s">
        <v>231</v>
      </c>
      <c r="BZ18" s="449">
        <v>17</v>
      </c>
      <c r="CA18" s="443">
        <v>15</v>
      </c>
      <c r="CB18" s="448" t="s">
        <v>399</v>
      </c>
      <c r="CC18" s="449">
        <v>24</v>
      </c>
      <c r="CD18" s="443">
        <v>15</v>
      </c>
      <c r="CE18" s="448" t="s">
        <v>327</v>
      </c>
      <c r="CF18" s="449">
        <v>33</v>
      </c>
      <c r="CG18" s="443">
        <v>15</v>
      </c>
      <c r="CH18" s="448" t="s">
        <v>229</v>
      </c>
      <c r="CI18" s="449">
        <v>23</v>
      </c>
      <c r="CJ18" s="443">
        <v>15</v>
      </c>
      <c r="CK18" s="282" t="s">
        <v>327</v>
      </c>
      <c r="CL18">
        <v>35</v>
      </c>
      <c r="CM18" s="443">
        <v>15</v>
      </c>
      <c r="CN18" s="282" t="s">
        <v>297</v>
      </c>
      <c r="CO18">
        <v>42</v>
      </c>
    </row>
    <row r="19" spans="1:93" ht="12" customHeight="1" thickBot="1">
      <c r="A19" s="106">
        <v>16</v>
      </c>
      <c r="B19" s="119" t="s">
        <v>39</v>
      </c>
      <c r="C19">
        <v>40</v>
      </c>
      <c r="D19" s="106">
        <v>16</v>
      </c>
      <c r="E19" s="102" t="s">
        <v>85</v>
      </c>
      <c r="F19" s="139">
        <v>28</v>
      </c>
      <c r="G19" s="106">
        <v>16</v>
      </c>
      <c r="H19" s="119" t="s">
        <v>30</v>
      </c>
      <c r="I19">
        <v>51</v>
      </c>
      <c r="J19" s="106">
        <v>16</v>
      </c>
      <c r="K19" s="119" t="s">
        <v>60</v>
      </c>
      <c r="L19" s="118">
        <v>35</v>
      </c>
      <c r="M19" s="106">
        <v>16</v>
      </c>
      <c r="N19" s="134" t="s">
        <v>42</v>
      </c>
      <c r="O19">
        <v>31</v>
      </c>
      <c r="P19" s="106">
        <v>16</v>
      </c>
      <c r="Q19" s="134" t="s">
        <v>8</v>
      </c>
      <c r="R19">
        <v>41</v>
      </c>
      <c r="S19" s="106">
        <v>16</v>
      </c>
      <c r="T19" s="256" t="s">
        <v>44</v>
      </c>
      <c r="U19">
        <v>41</v>
      </c>
      <c r="V19" s="251">
        <v>16</v>
      </c>
      <c r="W19" s="134" t="s">
        <v>6</v>
      </c>
      <c r="X19">
        <v>46</v>
      </c>
      <c r="Y19" s="251">
        <v>16</v>
      </c>
      <c r="Z19" s="134" t="s">
        <v>60</v>
      </c>
      <c r="AA19">
        <v>75</v>
      </c>
      <c r="AB19" s="251">
        <v>16</v>
      </c>
      <c r="AC19" s="134" t="s">
        <v>19</v>
      </c>
      <c r="AD19">
        <v>70</v>
      </c>
      <c r="AE19" s="251">
        <v>16</v>
      </c>
      <c r="AF19" s="134" t="s">
        <v>129</v>
      </c>
      <c r="AG19">
        <v>38</v>
      </c>
      <c r="AH19" s="251">
        <v>16</v>
      </c>
      <c r="AI19" s="134" t="s">
        <v>107</v>
      </c>
      <c r="AJ19">
        <v>32</v>
      </c>
      <c r="AK19" s="251">
        <v>16</v>
      </c>
      <c r="AL19" s="134" t="s">
        <v>481</v>
      </c>
      <c r="AM19">
        <v>30</v>
      </c>
      <c r="AN19" s="251">
        <v>16</v>
      </c>
      <c r="AO19" s="134" t="s">
        <v>342</v>
      </c>
      <c r="AP19">
        <v>32</v>
      </c>
      <c r="AQ19" s="251">
        <v>16</v>
      </c>
      <c r="AR19" s="134" t="s">
        <v>340</v>
      </c>
      <c r="AS19">
        <v>61</v>
      </c>
      <c r="AT19" s="251">
        <v>16</v>
      </c>
      <c r="AU19" s="134" t="s">
        <v>360</v>
      </c>
      <c r="AV19">
        <v>42</v>
      </c>
      <c r="AW19" s="251">
        <v>16</v>
      </c>
      <c r="AX19" s="134" t="s">
        <v>369</v>
      </c>
      <c r="AY19">
        <v>66</v>
      </c>
      <c r="AZ19" s="251">
        <v>16</v>
      </c>
      <c r="BA19" s="330" t="s">
        <v>342</v>
      </c>
      <c r="BB19" s="332">
        <v>60</v>
      </c>
      <c r="BC19" s="251">
        <v>16</v>
      </c>
      <c r="BD19" s="134" t="s">
        <v>338</v>
      </c>
      <c r="BE19">
        <v>59</v>
      </c>
      <c r="BF19" s="251">
        <v>16</v>
      </c>
      <c r="BG19" s="134" t="s">
        <v>235</v>
      </c>
      <c r="BH19">
        <v>45</v>
      </c>
      <c r="BI19" s="251">
        <v>16</v>
      </c>
      <c r="BJ19" s="134" t="s">
        <v>342</v>
      </c>
      <c r="BK19">
        <v>75</v>
      </c>
      <c r="BL19" s="251">
        <v>16</v>
      </c>
      <c r="BM19" s="134" t="s">
        <v>251</v>
      </c>
      <c r="BN19">
        <v>72</v>
      </c>
      <c r="BO19" s="251">
        <v>16</v>
      </c>
      <c r="BP19" s="134" t="s">
        <v>333</v>
      </c>
      <c r="BQ19">
        <v>37</v>
      </c>
      <c r="BR19" s="446">
        <v>16</v>
      </c>
      <c r="BS19" s="448" t="s">
        <v>366</v>
      </c>
      <c r="BT19" s="449">
        <v>22</v>
      </c>
      <c r="BU19" s="446">
        <v>16</v>
      </c>
      <c r="BV19" s="448" t="s">
        <v>353</v>
      </c>
      <c r="BW19" s="449">
        <v>37</v>
      </c>
      <c r="BX19" s="446">
        <v>16</v>
      </c>
      <c r="BY19" s="448" t="s">
        <v>371</v>
      </c>
      <c r="BZ19" s="449">
        <v>16</v>
      </c>
      <c r="CA19" s="446">
        <v>16</v>
      </c>
      <c r="CB19" s="448" t="s">
        <v>349</v>
      </c>
      <c r="CC19" s="449">
        <v>22</v>
      </c>
      <c r="CD19" s="446">
        <v>16</v>
      </c>
      <c r="CE19" s="448" t="s">
        <v>481</v>
      </c>
      <c r="CF19" s="449">
        <v>32</v>
      </c>
      <c r="CG19" s="446">
        <v>16</v>
      </c>
      <c r="CH19" s="448" t="s">
        <v>326</v>
      </c>
      <c r="CI19" s="449">
        <v>20</v>
      </c>
      <c r="CJ19" s="446">
        <v>16</v>
      </c>
      <c r="CK19" s="282" t="s">
        <v>343</v>
      </c>
      <c r="CL19">
        <v>34</v>
      </c>
      <c r="CM19" s="446">
        <v>16</v>
      </c>
      <c r="CN19" s="282" t="s">
        <v>345</v>
      </c>
      <c r="CO19">
        <v>41</v>
      </c>
    </row>
    <row r="20" spans="1:93" ht="12" customHeight="1">
      <c r="A20" s="106">
        <v>17</v>
      </c>
      <c r="B20" s="119" t="s">
        <v>49</v>
      </c>
      <c r="C20">
        <v>38</v>
      </c>
      <c r="D20" s="106">
        <v>17</v>
      </c>
      <c r="E20" s="102" t="s">
        <v>21</v>
      </c>
      <c r="F20" s="139">
        <v>24</v>
      </c>
      <c r="G20" s="106">
        <v>17</v>
      </c>
      <c r="H20" s="119" t="s">
        <v>135</v>
      </c>
      <c r="I20">
        <v>51</v>
      </c>
      <c r="J20" s="106">
        <v>17</v>
      </c>
      <c r="K20" s="119" t="s">
        <v>28</v>
      </c>
      <c r="L20" s="118">
        <v>27</v>
      </c>
      <c r="M20" s="106">
        <v>17</v>
      </c>
      <c r="N20" s="134" t="s">
        <v>45</v>
      </c>
      <c r="O20">
        <v>31</v>
      </c>
      <c r="P20" s="106">
        <v>17</v>
      </c>
      <c r="Q20" s="134" t="s">
        <v>51</v>
      </c>
      <c r="R20">
        <v>41</v>
      </c>
      <c r="S20" s="106">
        <v>17</v>
      </c>
      <c r="T20" s="256" t="s">
        <v>50</v>
      </c>
      <c r="U20">
        <v>39</v>
      </c>
      <c r="V20" s="244">
        <v>17</v>
      </c>
      <c r="W20" s="134" t="s">
        <v>33</v>
      </c>
      <c r="X20">
        <v>45</v>
      </c>
      <c r="Y20" s="244">
        <v>17</v>
      </c>
      <c r="Z20" s="134" t="s">
        <v>31</v>
      </c>
      <c r="AA20">
        <v>67</v>
      </c>
      <c r="AB20" s="244">
        <v>17</v>
      </c>
      <c r="AC20" s="134" t="s">
        <v>5</v>
      </c>
      <c r="AD20">
        <v>62</v>
      </c>
      <c r="AE20" s="244">
        <v>17</v>
      </c>
      <c r="AF20" s="134" t="s">
        <v>46</v>
      </c>
      <c r="AG20">
        <v>36</v>
      </c>
      <c r="AH20" s="244">
        <v>17</v>
      </c>
      <c r="AI20" s="134" t="s">
        <v>12</v>
      </c>
      <c r="AJ20">
        <v>32</v>
      </c>
      <c r="AK20" s="244">
        <v>17</v>
      </c>
      <c r="AL20" s="134" t="s">
        <v>340</v>
      </c>
      <c r="AM20">
        <v>29</v>
      </c>
      <c r="AN20" s="244">
        <v>17</v>
      </c>
      <c r="AO20" s="134" t="s">
        <v>356</v>
      </c>
      <c r="AP20">
        <v>30</v>
      </c>
      <c r="AQ20" s="244">
        <v>17</v>
      </c>
      <c r="AR20" s="134" t="s">
        <v>436</v>
      </c>
      <c r="AS20">
        <v>55</v>
      </c>
      <c r="AT20" s="244">
        <v>17</v>
      </c>
      <c r="AU20" s="134" t="s">
        <v>272</v>
      </c>
      <c r="AV20">
        <v>41</v>
      </c>
      <c r="AW20" s="244">
        <v>17</v>
      </c>
      <c r="AX20" s="134" t="s">
        <v>436</v>
      </c>
      <c r="AY20">
        <v>65</v>
      </c>
      <c r="AZ20" s="244">
        <v>17</v>
      </c>
      <c r="BA20" s="330" t="s">
        <v>492</v>
      </c>
      <c r="BB20" s="332">
        <v>58</v>
      </c>
      <c r="BC20" s="244">
        <v>17</v>
      </c>
      <c r="BD20" s="134" t="s">
        <v>459</v>
      </c>
      <c r="BE20">
        <v>57</v>
      </c>
      <c r="BF20" s="244">
        <v>17</v>
      </c>
      <c r="BG20" s="134" t="s">
        <v>240</v>
      </c>
      <c r="BH20">
        <v>40</v>
      </c>
      <c r="BI20" s="244">
        <v>17</v>
      </c>
      <c r="BJ20" s="134" t="s">
        <v>259</v>
      </c>
      <c r="BK20">
        <v>52</v>
      </c>
      <c r="BL20" s="244">
        <v>17</v>
      </c>
      <c r="BM20" s="134" t="s">
        <v>380</v>
      </c>
      <c r="BN20">
        <v>70</v>
      </c>
      <c r="BO20" s="244">
        <v>17</v>
      </c>
      <c r="BP20" s="134" t="s">
        <v>230</v>
      </c>
      <c r="BQ20">
        <v>36</v>
      </c>
      <c r="BR20" s="443">
        <v>17</v>
      </c>
      <c r="BS20" s="448" t="s">
        <v>447</v>
      </c>
      <c r="BT20" s="449">
        <v>22</v>
      </c>
      <c r="BU20" s="443">
        <v>17</v>
      </c>
      <c r="BV20" s="448" t="s">
        <v>370</v>
      </c>
      <c r="BW20" s="449">
        <v>37</v>
      </c>
      <c r="BX20" s="443">
        <v>17</v>
      </c>
      <c r="BY20" s="448" t="s">
        <v>311</v>
      </c>
      <c r="BZ20" s="449">
        <v>15</v>
      </c>
      <c r="CA20" s="443">
        <v>17</v>
      </c>
      <c r="CB20" s="448" t="s">
        <v>476</v>
      </c>
      <c r="CC20" s="449">
        <v>21</v>
      </c>
      <c r="CD20" s="443">
        <v>17</v>
      </c>
      <c r="CE20" s="448" t="s">
        <v>326</v>
      </c>
      <c r="CF20" s="449">
        <v>31</v>
      </c>
      <c r="CG20" s="443">
        <v>17</v>
      </c>
      <c r="CH20" s="448" t="s">
        <v>327</v>
      </c>
      <c r="CI20" s="449">
        <v>19</v>
      </c>
      <c r="CJ20" s="443">
        <v>17</v>
      </c>
      <c r="CK20" s="282" t="s">
        <v>421</v>
      </c>
      <c r="CL20">
        <v>34</v>
      </c>
      <c r="CM20" s="443">
        <v>17</v>
      </c>
      <c r="CN20" s="282" t="s">
        <v>421</v>
      </c>
      <c r="CO20">
        <v>41</v>
      </c>
    </row>
    <row r="21" spans="1:93" ht="12" customHeight="1" thickBot="1">
      <c r="A21" s="106">
        <v>18</v>
      </c>
      <c r="B21" s="119" t="s">
        <v>123</v>
      </c>
      <c r="C21">
        <v>35</v>
      </c>
      <c r="D21" s="106">
        <v>18</v>
      </c>
      <c r="E21" s="102" t="s">
        <v>24</v>
      </c>
      <c r="F21" s="139">
        <v>24</v>
      </c>
      <c r="G21" s="106">
        <v>18</v>
      </c>
      <c r="H21" s="119" t="s">
        <v>37</v>
      </c>
      <c r="I21">
        <v>50</v>
      </c>
      <c r="J21" s="106">
        <v>18</v>
      </c>
      <c r="K21" s="119" t="s">
        <v>30</v>
      </c>
      <c r="L21" s="118">
        <v>25</v>
      </c>
      <c r="M21" s="106">
        <v>18</v>
      </c>
      <c r="N21" s="134" t="s">
        <v>15</v>
      </c>
      <c r="O21">
        <v>29</v>
      </c>
      <c r="P21" s="106">
        <v>18</v>
      </c>
      <c r="Q21" s="134" t="s">
        <v>62</v>
      </c>
      <c r="R21">
        <v>39</v>
      </c>
      <c r="S21" s="106">
        <v>18</v>
      </c>
      <c r="T21" s="256" t="s">
        <v>80</v>
      </c>
      <c r="U21">
        <v>38</v>
      </c>
      <c r="V21" s="251">
        <v>18</v>
      </c>
      <c r="W21" s="134" t="s">
        <v>37</v>
      </c>
      <c r="X21">
        <v>42</v>
      </c>
      <c r="Y21" s="251">
        <v>18</v>
      </c>
      <c r="Z21" s="134" t="s">
        <v>51</v>
      </c>
      <c r="AA21">
        <v>66</v>
      </c>
      <c r="AB21" s="251">
        <v>18</v>
      </c>
      <c r="AC21" s="134" t="s">
        <v>125</v>
      </c>
      <c r="AD21">
        <v>50</v>
      </c>
      <c r="AE21" s="251">
        <v>18</v>
      </c>
      <c r="AF21" s="134" t="s">
        <v>107</v>
      </c>
      <c r="AG21">
        <v>35</v>
      </c>
      <c r="AH21" s="251">
        <v>18</v>
      </c>
      <c r="AI21" s="134" t="s">
        <v>27</v>
      </c>
      <c r="AJ21">
        <v>31</v>
      </c>
      <c r="AK21" s="251">
        <v>18</v>
      </c>
      <c r="AL21" s="134" t="s">
        <v>421</v>
      </c>
      <c r="AM21">
        <v>29</v>
      </c>
      <c r="AN21" s="251">
        <v>18</v>
      </c>
      <c r="AO21" s="134" t="s">
        <v>338</v>
      </c>
      <c r="AP21">
        <v>29</v>
      </c>
      <c r="AQ21" s="251">
        <v>18</v>
      </c>
      <c r="AR21" s="134" t="s">
        <v>343</v>
      </c>
      <c r="AS21">
        <v>48</v>
      </c>
      <c r="AT21" s="251">
        <v>18</v>
      </c>
      <c r="AU21" s="134" t="s">
        <v>436</v>
      </c>
      <c r="AV21">
        <v>39</v>
      </c>
      <c r="AW21" s="251">
        <v>18</v>
      </c>
      <c r="AX21" s="134" t="s">
        <v>316</v>
      </c>
      <c r="AY21">
        <v>56</v>
      </c>
      <c r="AZ21" s="251">
        <v>18</v>
      </c>
      <c r="BA21" s="330" t="s">
        <v>230</v>
      </c>
      <c r="BB21" s="332">
        <v>42</v>
      </c>
      <c r="BC21" s="251">
        <v>18</v>
      </c>
      <c r="BD21" s="134" t="s">
        <v>344</v>
      </c>
      <c r="BE21">
        <v>54</v>
      </c>
      <c r="BF21" s="251">
        <v>18</v>
      </c>
      <c r="BG21" s="134" t="s">
        <v>459</v>
      </c>
      <c r="BH21">
        <v>39</v>
      </c>
      <c r="BI21" s="251">
        <v>18</v>
      </c>
      <c r="BJ21" s="134" t="s">
        <v>218</v>
      </c>
      <c r="BK21">
        <v>50</v>
      </c>
      <c r="BL21" s="251">
        <v>18</v>
      </c>
      <c r="BM21" s="134" t="s">
        <v>368</v>
      </c>
      <c r="BN21">
        <v>69</v>
      </c>
      <c r="BO21" s="251">
        <v>18</v>
      </c>
      <c r="BP21" s="134" t="s">
        <v>214</v>
      </c>
      <c r="BQ21">
        <v>35</v>
      </c>
      <c r="BR21" s="446">
        <v>18</v>
      </c>
      <c r="BS21" s="448" t="s">
        <v>231</v>
      </c>
      <c r="BT21" s="449">
        <v>21</v>
      </c>
      <c r="BU21" s="446">
        <v>18</v>
      </c>
      <c r="BV21" s="448" t="s">
        <v>388</v>
      </c>
      <c r="BW21" s="449">
        <v>36</v>
      </c>
      <c r="BX21" s="446">
        <v>18</v>
      </c>
      <c r="BY21" s="448" t="s">
        <v>476</v>
      </c>
      <c r="BZ21" s="449">
        <v>15</v>
      </c>
      <c r="CA21" s="446">
        <v>18</v>
      </c>
      <c r="CB21" s="448" t="s">
        <v>231</v>
      </c>
      <c r="CC21" s="449">
        <v>20</v>
      </c>
      <c r="CD21" s="446">
        <v>18</v>
      </c>
      <c r="CE21" s="448" t="s">
        <v>344</v>
      </c>
      <c r="CF21" s="449">
        <v>29</v>
      </c>
      <c r="CG21" s="446">
        <v>18</v>
      </c>
      <c r="CH21" s="448" t="s">
        <v>344</v>
      </c>
      <c r="CI21" s="449">
        <v>18</v>
      </c>
      <c r="CJ21" s="446">
        <v>18</v>
      </c>
      <c r="CK21" s="282" t="s">
        <v>369</v>
      </c>
      <c r="CL21">
        <v>31</v>
      </c>
      <c r="CM21" s="446">
        <v>18</v>
      </c>
      <c r="CN21" s="282" t="s">
        <v>322</v>
      </c>
      <c r="CO21">
        <v>40</v>
      </c>
    </row>
    <row r="22" spans="1:93" ht="12" customHeight="1">
      <c r="A22" s="106">
        <v>19</v>
      </c>
      <c r="B22" s="119" t="s">
        <v>47</v>
      </c>
      <c r="C22">
        <v>35</v>
      </c>
      <c r="D22" s="106">
        <v>19</v>
      </c>
      <c r="E22" s="102" t="s">
        <v>87</v>
      </c>
      <c r="F22" s="139">
        <v>20</v>
      </c>
      <c r="G22" s="106">
        <v>19</v>
      </c>
      <c r="H22" s="119" t="s">
        <v>8</v>
      </c>
      <c r="I22">
        <v>48</v>
      </c>
      <c r="J22" s="106">
        <v>19</v>
      </c>
      <c r="K22" s="119" t="s">
        <v>42</v>
      </c>
      <c r="L22" s="118">
        <v>25</v>
      </c>
      <c r="M22" s="106">
        <v>19</v>
      </c>
      <c r="N22" s="134" t="s">
        <v>50</v>
      </c>
      <c r="O22">
        <v>29</v>
      </c>
      <c r="P22" s="106">
        <v>19</v>
      </c>
      <c r="Q22" s="134" t="s">
        <v>6</v>
      </c>
      <c r="R22">
        <v>34</v>
      </c>
      <c r="S22" s="106">
        <v>19</v>
      </c>
      <c r="T22" s="256" t="s">
        <v>32</v>
      </c>
      <c r="U22">
        <v>37</v>
      </c>
      <c r="V22" s="244">
        <v>19</v>
      </c>
      <c r="W22" s="134" t="s">
        <v>32</v>
      </c>
      <c r="X22">
        <v>41</v>
      </c>
      <c r="Y22" s="244">
        <v>19</v>
      </c>
      <c r="Z22" s="134" t="s">
        <v>24</v>
      </c>
      <c r="AA22">
        <v>58</v>
      </c>
      <c r="AB22" s="244">
        <v>19</v>
      </c>
      <c r="AC22" s="134" t="s">
        <v>50</v>
      </c>
      <c r="AD22">
        <v>49</v>
      </c>
      <c r="AE22" s="244">
        <v>19</v>
      </c>
      <c r="AF22" s="134" t="s">
        <v>125</v>
      </c>
      <c r="AG22">
        <v>35</v>
      </c>
      <c r="AH22" s="244">
        <v>19</v>
      </c>
      <c r="AI22" s="134" t="s">
        <v>19</v>
      </c>
      <c r="AJ22">
        <v>29</v>
      </c>
      <c r="AK22" s="244">
        <v>19</v>
      </c>
      <c r="AL22" s="134" t="s">
        <v>256</v>
      </c>
      <c r="AM22">
        <v>28</v>
      </c>
      <c r="AN22" s="244">
        <v>19</v>
      </c>
      <c r="AO22" s="134" t="s">
        <v>284</v>
      </c>
      <c r="AP22">
        <v>26</v>
      </c>
      <c r="AQ22" s="244">
        <v>19</v>
      </c>
      <c r="AR22" s="134" t="s">
        <v>344</v>
      </c>
      <c r="AS22">
        <v>48</v>
      </c>
      <c r="AT22" s="244">
        <v>19</v>
      </c>
      <c r="AU22" s="134" t="s">
        <v>457</v>
      </c>
      <c r="AV22">
        <v>35</v>
      </c>
      <c r="AW22" s="244">
        <v>19</v>
      </c>
      <c r="AX22" s="134" t="s">
        <v>284</v>
      </c>
      <c r="AY22">
        <v>54</v>
      </c>
      <c r="AZ22" s="244">
        <v>19</v>
      </c>
      <c r="BA22" s="330" t="s">
        <v>259</v>
      </c>
      <c r="BB22" s="332">
        <v>42</v>
      </c>
      <c r="BC22" s="244">
        <v>19</v>
      </c>
      <c r="BD22" s="134" t="s">
        <v>436</v>
      </c>
      <c r="BE22">
        <v>50</v>
      </c>
      <c r="BF22" s="244">
        <v>19</v>
      </c>
      <c r="BG22" s="134" t="s">
        <v>319</v>
      </c>
      <c r="BH22">
        <v>35</v>
      </c>
      <c r="BI22" s="244">
        <v>19</v>
      </c>
      <c r="BJ22" s="134" t="s">
        <v>316</v>
      </c>
      <c r="BK22">
        <v>49</v>
      </c>
      <c r="BL22" s="244">
        <v>19</v>
      </c>
      <c r="BM22" s="134" t="s">
        <v>345</v>
      </c>
      <c r="BN22">
        <v>67</v>
      </c>
      <c r="BO22" s="244">
        <v>19</v>
      </c>
      <c r="BP22" s="134" t="s">
        <v>273</v>
      </c>
      <c r="BQ22">
        <v>31</v>
      </c>
      <c r="BR22" s="443">
        <v>19</v>
      </c>
      <c r="BS22" s="448" t="s">
        <v>388</v>
      </c>
      <c r="BT22" s="449">
        <v>21</v>
      </c>
      <c r="BU22" s="443">
        <v>19</v>
      </c>
      <c r="BV22" s="448" t="s">
        <v>342</v>
      </c>
      <c r="BW22" s="449">
        <v>34</v>
      </c>
      <c r="BX22" s="443">
        <v>19</v>
      </c>
      <c r="BY22" s="448" t="s">
        <v>273</v>
      </c>
      <c r="BZ22" s="449">
        <v>14</v>
      </c>
      <c r="CA22" s="443">
        <v>19</v>
      </c>
      <c r="CB22" s="448" t="s">
        <v>434</v>
      </c>
      <c r="CC22" s="449">
        <v>16</v>
      </c>
      <c r="CD22" s="443">
        <v>19</v>
      </c>
      <c r="CE22" s="448" t="s">
        <v>388</v>
      </c>
      <c r="CF22" s="449">
        <v>29</v>
      </c>
      <c r="CG22" s="443">
        <v>19</v>
      </c>
      <c r="CH22" s="448" t="s">
        <v>240</v>
      </c>
      <c r="CI22" s="449">
        <v>17</v>
      </c>
      <c r="CJ22" s="443">
        <v>19</v>
      </c>
      <c r="CK22" s="282" t="s">
        <v>333</v>
      </c>
      <c r="CL22">
        <v>30</v>
      </c>
      <c r="CM22" s="443">
        <v>19</v>
      </c>
      <c r="CN22" s="282" t="s">
        <v>349</v>
      </c>
      <c r="CO22">
        <v>38</v>
      </c>
    </row>
    <row r="23" spans="1:93" ht="12" customHeight="1" thickBot="1">
      <c r="A23" s="106">
        <v>20</v>
      </c>
      <c r="B23" s="119" t="s">
        <v>90</v>
      </c>
      <c r="C23">
        <v>33</v>
      </c>
      <c r="D23" s="106">
        <v>20</v>
      </c>
      <c r="E23" s="102" t="s">
        <v>26</v>
      </c>
      <c r="F23" s="139">
        <v>19</v>
      </c>
      <c r="G23" s="106">
        <v>20</v>
      </c>
      <c r="H23" s="119" t="s">
        <v>121</v>
      </c>
      <c r="I23">
        <v>43</v>
      </c>
      <c r="J23" s="106">
        <v>20</v>
      </c>
      <c r="K23" s="119" t="s">
        <v>47</v>
      </c>
      <c r="L23" s="118">
        <v>25</v>
      </c>
      <c r="M23" s="106">
        <v>20</v>
      </c>
      <c r="N23" s="134" t="s">
        <v>128</v>
      </c>
      <c r="O23">
        <v>26</v>
      </c>
      <c r="P23" s="106">
        <v>20</v>
      </c>
      <c r="Q23" s="134" t="s">
        <v>31</v>
      </c>
      <c r="R23">
        <v>29</v>
      </c>
      <c r="S23" s="106">
        <v>20</v>
      </c>
      <c r="T23" s="256" t="s">
        <v>42</v>
      </c>
      <c r="U23">
        <v>37</v>
      </c>
      <c r="V23" s="251">
        <v>20</v>
      </c>
      <c r="W23" s="134" t="s">
        <v>38</v>
      </c>
      <c r="X23">
        <v>35</v>
      </c>
      <c r="Y23" s="251">
        <v>20</v>
      </c>
      <c r="Z23" s="134" t="s">
        <v>11</v>
      </c>
      <c r="AA23">
        <v>56</v>
      </c>
      <c r="AB23" s="251">
        <v>20</v>
      </c>
      <c r="AC23" s="134" t="s">
        <v>56</v>
      </c>
      <c r="AD23">
        <v>47</v>
      </c>
      <c r="AE23" s="251">
        <v>20</v>
      </c>
      <c r="AF23" s="134" t="s">
        <v>32</v>
      </c>
      <c r="AG23">
        <v>34</v>
      </c>
      <c r="AH23" s="251">
        <v>20</v>
      </c>
      <c r="AI23" s="134" t="s">
        <v>125</v>
      </c>
      <c r="AJ23">
        <v>25</v>
      </c>
      <c r="AK23" s="251">
        <v>20</v>
      </c>
      <c r="AL23" s="134" t="s">
        <v>230</v>
      </c>
      <c r="AM23">
        <v>25</v>
      </c>
      <c r="AN23" s="251">
        <v>20</v>
      </c>
      <c r="AO23" s="134" t="s">
        <v>359</v>
      </c>
      <c r="AP23">
        <v>26</v>
      </c>
      <c r="AQ23" s="251">
        <v>20</v>
      </c>
      <c r="AR23" s="134" t="s">
        <v>297</v>
      </c>
      <c r="AS23">
        <v>42</v>
      </c>
      <c r="AT23" s="251">
        <v>20</v>
      </c>
      <c r="AU23" s="134" t="s">
        <v>326</v>
      </c>
      <c r="AV23">
        <v>33</v>
      </c>
      <c r="AW23" s="251">
        <v>20</v>
      </c>
      <c r="AX23" s="134" t="s">
        <v>345</v>
      </c>
      <c r="AY23">
        <v>54</v>
      </c>
      <c r="AZ23" s="251">
        <v>20</v>
      </c>
      <c r="BA23" s="330" t="s">
        <v>316</v>
      </c>
      <c r="BB23" s="332">
        <v>37</v>
      </c>
      <c r="BC23" s="251">
        <v>20</v>
      </c>
      <c r="BD23" s="134" t="s">
        <v>450</v>
      </c>
      <c r="BE23">
        <v>50</v>
      </c>
      <c r="BF23" s="251">
        <v>20</v>
      </c>
      <c r="BG23" s="134" t="s">
        <v>388</v>
      </c>
      <c r="BH23">
        <v>33</v>
      </c>
      <c r="BI23" s="251">
        <v>20</v>
      </c>
      <c r="BJ23" s="134" t="s">
        <v>240</v>
      </c>
      <c r="BK23">
        <v>46</v>
      </c>
      <c r="BL23" s="251">
        <v>20</v>
      </c>
      <c r="BM23" s="134" t="s">
        <v>340</v>
      </c>
      <c r="BN23">
        <v>61</v>
      </c>
      <c r="BO23" s="251">
        <v>20</v>
      </c>
      <c r="BP23" s="134" t="s">
        <v>318</v>
      </c>
      <c r="BQ23">
        <v>31</v>
      </c>
      <c r="BR23" s="446">
        <v>20</v>
      </c>
      <c r="BS23" s="448" t="s">
        <v>273</v>
      </c>
      <c r="BT23" s="449">
        <v>20</v>
      </c>
      <c r="BU23" s="446">
        <v>20</v>
      </c>
      <c r="BV23" s="448" t="s">
        <v>459</v>
      </c>
      <c r="BW23" s="449">
        <v>33</v>
      </c>
      <c r="BX23" s="446">
        <v>20</v>
      </c>
      <c r="BY23" s="448" t="s">
        <v>492</v>
      </c>
      <c r="BZ23" s="449">
        <v>13</v>
      </c>
      <c r="CA23" s="446">
        <v>20</v>
      </c>
      <c r="CB23" s="448" t="s">
        <v>358</v>
      </c>
      <c r="CC23" s="449">
        <v>14</v>
      </c>
      <c r="CD23" s="446">
        <v>20</v>
      </c>
      <c r="CE23" s="448" t="s">
        <v>343</v>
      </c>
      <c r="CF23" s="449">
        <v>24</v>
      </c>
      <c r="CG23" s="446">
        <v>20</v>
      </c>
      <c r="CH23" s="448" t="s">
        <v>273</v>
      </c>
      <c r="CI23" s="449">
        <v>17</v>
      </c>
      <c r="CJ23" s="446">
        <v>20</v>
      </c>
      <c r="CK23" s="282" t="s">
        <v>360</v>
      </c>
      <c r="CL23">
        <v>29</v>
      </c>
      <c r="CM23" s="446">
        <v>20</v>
      </c>
      <c r="CN23" s="282" t="s">
        <v>473</v>
      </c>
      <c r="CO23">
        <v>38</v>
      </c>
    </row>
    <row r="24" spans="1:93" ht="12" customHeight="1">
      <c r="A24" s="106">
        <v>21</v>
      </c>
      <c r="B24" s="119" t="s">
        <v>52</v>
      </c>
      <c r="C24">
        <v>30</v>
      </c>
      <c r="D24" s="106">
        <v>21</v>
      </c>
      <c r="E24" s="102" t="s">
        <v>27</v>
      </c>
      <c r="F24" s="139">
        <v>19</v>
      </c>
      <c r="G24" s="106">
        <v>21</v>
      </c>
      <c r="H24" s="119" t="s">
        <v>26</v>
      </c>
      <c r="I24">
        <v>40</v>
      </c>
      <c r="J24" s="106">
        <v>21</v>
      </c>
      <c r="K24" s="119" t="s">
        <v>31</v>
      </c>
      <c r="L24" s="118">
        <v>24</v>
      </c>
      <c r="M24" s="106">
        <v>21</v>
      </c>
      <c r="N24" s="134" t="s">
        <v>33</v>
      </c>
      <c r="O24">
        <v>24</v>
      </c>
      <c r="P24" s="106">
        <v>21</v>
      </c>
      <c r="Q24" s="134" t="s">
        <v>24</v>
      </c>
      <c r="R24">
        <v>20</v>
      </c>
      <c r="S24" s="106">
        <v>21</v>
      </c>
      <c r="T24" s="256" t="s">
        <v>6</v>
      </c>
      <c r="U24">
        <v>36</v>
      </c>
      <c r="V24" s="244">
        <v>21</v>
      </c>
      <c r="W24" s="134" t="s">
        <v>107</v>
      </c>
      <c r="X24">
        <v>33</v>
      </c>
      <c r="Y24" s="244">
        <v>21</v>
      </c>
      <c r="Z24" s="134" t="s">
        <v>40</v>
      </c>
      <c r="AA24">
        <v>56</v>
      </c>
      <c r="AB24" s="244">
        <v>21</v>
      </c>
      <c r="AC24" s="134" t="s">
        <v>32</v>
      </c>
      <c r="AD24">
        <v>46</v>
      </c>
      <c r="AE24" s="244">
        <v>21</v>
      </c>
      <c r="AF24" s="134" t="s">
        <v>33</v>
      </c>
      <c r="AG24">
        <v>33</v>
      </c>
      <c r="AH24" s="244">
        <v>21</v>
      </c>
      <c r="AI24" s="134" t="s">
        <v>51</v>
      </c>
      <c r="AJ24">
        <v>22</v>
      </c>
      <c r="AK24" s="244">
        <v>21</v>
      </c>
      <c r="AL24" s="134" t="s">
        <v>339</v>
      </c>
      <c r="AM24">
        <v>23</v>
      </c>
      <c r="AN24" s="244">
        <v>21</v>
      </c>
      <c r="AO24" s="134" t="s">
        <v>333</v>
      </c>
      <c r="AP24">
        <v>24</v>
      </c>
      <c r="AQ24" s="244">
        <v>21</v>
      </c>
      <c r="AR24" s="134" t="s">
        <v>246</v>
      </c>
      <c r="AS24">
        <v>36</v>
      </c>
      <c r="AT24" s="244">
        <v>21</v>
      </c>
      <c r="AU24" s="134" t="s">
        <v>450</v>
      </c>
      <c r="AV24">
        <v>32</v>
      </c>
      <c r="AW24" s="244">
        <v>21</v>
      </c>
      <c r="AX24" s="134" t="s">
        <v>326</v>
      </c>
      <c r="AY24">
        <v>53</v>
      </c>
      <c r="AZ24" s="244">
        <v>21</v>
      </c>
      <c r="BA24" s="330" t="s">
        <v>240</v>
      </c>
      <c r="BB24" s="332">
        <v>35</v>
      </c>
      <c r="BC24" s="244">
        <v>21</v>
      </c>
      <c r="BD24" s="134" t="s">
        <v>360</v>
      </c>
      <c r="BE24">
        <v>47</v>
      </c>
      <c r="BF24" s="244">
        <v>21</v>
      </c>
      <c r="BG24" s="134" t="s">
        <v>334</v>
      </c>
      <c r="BH24">
        <v>32</v>
      </c>
      <c r="BI24" s="244">
        <v>21</v>
      </c>
      <c r="BJ24" s="134" t="s">
        <v>229</v>
      </c>
      <c r="BK24">
        <v>45</v>
      </c>
      <c r="BL24" s="244">
        <v>21</v>
      </c>
      <c r="BM24" s="134" t="s">
        <v>360</v>
      </c>
      <c r="BN24">
        <v>61</v>
      </c>
      <c r="BO24" s="244">
        <v>21</v>
      </c>
      <c r="BP24" s="134" t="s">
        <v>459</v>
      </c>
      <c r="BQ24">
        <v>31</v>
      </c>
      <c r="BR24" s="443">
        <v>21</v>
      </c>
      <c r="BS24" s="448" t="s">
        <v>316</v>
      </c>
      <c r="BT24" s="449">
        <v>20</v>
      </c>
      <c r="BU24" s="443">
        <v>21</v>
      </c>
      <c r="BV24" s="448" t="s">
        <v>345</v>
      </c>
      <c r="BW24" s="449">
        <v>32</v>
      </c>
      <c r="BX24" s="443">
        <v>21</v>
      </c>
      <c r="BY24" s="448" t="s">
        <v>420</v>
      </c>
      <c r="BZ24" s="449">
        <v>12</v>
      </c>
      <c r="CA24" s="443">
        <v>21</v>
      </c>
      <c r="CB24" s="448" t="s">
        <v>420</v>
      </c>
      <c r="CC24" s="449">
        <v>13</v>
      </c>
      <c r="CD24" s="443">
        <v>21</v>
      </c>
      <c r="CE24" s="448" t="s">
        <v>224</v>
      </c>
      <c r="CF24" s="449">
        <v>23</v>
      </c>
      <c r="CG24" s="443">
        <v>21</v>
      </c>
      <c r="CH24" s="448" t="s">
        <v>397</v>
      </c>
      <c r="CI24" s="449">
        <v>16</v>
      </c>
      <c r="CJ24" s="443">
        <v>21</v>
      </c>
      <c r="CK24" s="282" t="s">
        <v>345</v>
      </c>
      <c r="CL24">
        <v>28</v>
      </c>
      <c r="CM24" s="443">
        <v>21</v>
      </c>
      <c r="CN24" s="282" t="s">
        <v>231</v>
      </c>
      <c r="CO24">
        <v>35</v>
      </c>
    </row>
    <row r="25" spans="1:93" ht="12" customHeight="1" thickBot="1">
      <c r="A25" s="106">
        <v>22</v>
      </c>
      <c r="B25" s="119" t="s">
        <v>85</v>
      </c>
      <c r="C25">
        <v>29</v>
      </c>
      <c r="D25" s="106">
        <v>22</v>
      </c>
      <c r="E25" s="102" t="s">
        <v>132</v>
      </c>
      <c r="F25" s="139">
        <v>19</v>
      </c>
      <c r="G25" s="106">
        <v>22</v>
      </c>
      <c r="H25" s="119" t="s">
        <v>49</v>
      </c>
      <c r="I25">
        <v>37</v>
      </c>
      <c r="J25" s="106">
        <v>22</v>
      </c>
      <c r="K25" s="119" t="s">
        <v>125</v>
      </c>
      <c r="L25" s="118">
        <v>21</v>
      </c>
      <c r="M25" s="106">
        <v>22</v>
      </c>
      <c r="N25" s="134" t="s">
        <v>39</v>
      </c>
      <c r="O25">
        <v>23</v>
      </c>
      <c r="P25" s="106">
        <v>22</v>
      </c>
      <c r="Q25" s="134" t="s">
        <v>50</v>
      </c>
      <c r="R25">
        <v>20</v>
      </c>
      <c r="S25" s="106">
        <v>22</v>
      </c>
      <c r="T25" s="256" t="s">
        <v>54</v>
      </c>
      <c r="U25">
        <v>36</v>
      </c>
      <c r="V25" s="251">
        <v>22</v>
      </c>
      <c r="W25" s="134" t="s">
        <v>84</v>
      </c>
      <c r="X25">
        <v>31</v>
      </c>
      <c r="Y25" s="251">
        <v>22</v>
      </c>
      <c r="Z25" s="134" t="s">
        <v>52</v>
      </c>
      <c r="AA25">
        <v>50</v>
      </c>
      <c r="AB25" s="251">
        <v>22</v>
      </c>
      <c r="AC25" s="134" t="s">
        <v>84</v>
      </c>
      <c r="AD25">
        <v>41</v>
      </c>
      <c r="AE25" s="251">
        <v>22</v>
      </c>
      <c r="AF25" s="134" t="s">
        <v>29</v>
      </c>
      <c r="AG25">
        <v>32</v>
      </c>
      <c r="AH25" s="251">
        <v>22</v>
      </c>
      <c r="AI25" s="134" t="s">
        <v>86</v>
      </c>
      <c r="AJ25">
        <v>22</v>
      </c>
      <c r="AK25" s="251">
        <v>22</v>
      </c>
      <c r="AL25" s="134" t="s">
        <v>231</v>
      </c>
      <c r="AM25">
        <v>22</v>
      </c>
      <c r="AN25" s="251">
        <v>22</v>
      </c>
      <c r="AO25" s="134" t="s">
        <v>353</v>
      </c>
      <c r="AP25">
        <v>22</v>
      </c>
      <c r="AQ25" s="251">
        <v>22</v>
      </c>
      <c r="AR25" s="134" t="s">
        <v>368</v>
      </c>
      <c r="AS25">
        <v>35</v>
      </c>
      <c r="AT25" s="251">
        <v>22</v>
      </c>
      <c r="AU25" s="134" t="s">
        <v>418</v>
      </c>
      <c r="AV25">
        <v>29</v>
      </c>
      <c r="AW25" s="251">
        <v>22</v>
      </c>
      <c r="AX25" s="134" t="s">
        <v>459</v>
      </c>
      <c r="AY25">
        <v>51</v>
      </c>
      <c r="AZ25" s="251">
        <v>22</v>
      </c>
      <c r="BA25" s="330" t="s">
        <v>343</v>
      </c>
      <c r="BB25" s="332">
        <v>34</v>
      </c>
      <c r="BC25" s="251">
        <v>22</v>
      </c>
      <c r="BD25" s="134" t="s">
        <v>418</v>
      </c>
      <c r="BE25">
        <v>41</v>
      </c>
      <c r="BF25" s="251">
        <v>22</v>
      </c>
      <c r="BG25" s="134" t="s">
        <v>353</v>
      </c>
      <c r="BH25">
        <v>28</v>
      </c>
      <c r="BI25" s="251">
        <v>22</v>
      </c>
      <c r="BJ25" s="134" t="s">
        <v>434</v>
      </c>
      <c r="BK25">
        <v>42</v>
      </c>
      <c r="BL25" s="251">
        <v>22</v>
      </c>
      <c r="BM25" s="134" t="s">
        <v>229</v>
      </c>
      <c r="BN25">
        <v>56</v>
      </c>
      <c r="BO25" s="251">
        <v>22</v>
      </c>
      <c r="BP25" s="134" t="s">
        <v>244</v>
      </c>
      <c r="BQ25">
        <v>29</v>
      </c>
      <c r="BR25" s="446">
        <v>22</v>
      </c>
      <c r="BS25" s="448" t="s">
        <v>327</v>
      </c>
      <c r="BT25" s="449">
        <v>19</v>
      </c>
      <c r="BU25" s="446">
        <v>22</v>
      </c>
      <c r="BV25" s="448" t="s">
        <v>338</v>
      </c>
      <c r="BW25" s="449">
        <v>31</v>
      </c>
      <c r="BX25" s="446">
        <v>22</v>
      </c>
      <c r="BY25" s="448" t="s">
        <v>345</v>
      </c>
      <c r="BZ25" s="449">
        <v>10</v>
      </c>
      <c r="CA25" s="446">
        <v>22</v>
      </c>
      <c r="CB25" s="448" t="s">
        <v>342</v>
      </c>
      <c r="CC25" s="449">
        <v>12</v>
      </c>
      <c r="CD25" s="446">
        <v>22</v>
      </c>
      <c r="CE25" s="448" t="s">
        <v>436</v>
      </c>
      <c r="CF25" s="449">
        <v>23</v>
      </c>
      <c r="CG25" s="446">
        <v>22</v>
      </c>
      <c r="CH25" s="448" t="s">
        <v>434</v>
      </c>
      <c r="CI25" s="449">
        <v>16</v>
      </c>
      <c r="CJ25" s="446">
        <v>22</v>
      </c>
      <c r="CK25" s="282" t="s">
        <v>349</v>
      </c>
      <c r="CL25">
        <v>28</v>
      </c>
      <c r="CM25" s="446">
        <v>22</v>
      </c>
      <c r="CN25" s="282" t="s">
        <v>344</v>
      </c>
      <c r="CO25">
        <v>32</v>
      </c>
    </row>
    <row r="26" spans="1:93" ht="12" customHeight="1">
      <c r="A26" s="106">
        <v>23</v>
      </c>
      <c r="B26" s="119" t="s">
        <v>33</v>
      </c>
      <c r="C26">
        <v>28</v>
      </c>
      <c r="D26" s="106">
        <v>23</v>
      </c>
      <c r="E26" s="102" t="s">
        <v>16</v>
      </c>
      <c r="F26" s="139">
        <v>17</v>
      </c>
      <c r="G26" s="106">
        <v>23</v>
      </c>
      <c r="H26" s="119" t="s">
        <v>58</v>
      </c>
      <c r="I26">
        <v>33</v>
      </c>
      <c r="J26" s="106">
        <v>23</v>
      </c>
      <c r="K26" s="119" t="s">
        <v>24</v>
      </c>
      <c r="L26" s="118">
        <v>21</v>
      </c>
      <c r="M26" s="106">
        <v>23</v>
      </c>
      <c r="N26" s="134" t="s">
        <v>22</v>
      </c>
      <c r="O26">
        <v>21</v>
      </c>
      <c r="P26" s="106">
        <v>23</v>
      </c>
      <c r="Q26" s="134" t="s">
        <v>131</v>
      </c>
      <c r="R26">
        <v>19</v>
      </c>
      <c r="S26" s="106">
        <v>23</v>
      </c>
      <c r="T26" s="256" t="s">
        <v>23</v>
      </c>
      <c r="U26">
        <v>33</v>
      </c>
      <c r="V26" s="244">
        <v>23</v>
      </c>
      <c r="W26" s="134" t="s">
        <v>30</v>
      </c>
      <c r="X26">
        <v>30</v>
      </c>
      <c r="Y26" s="244">
        <v>23</v>
      </c>
      <c r="Z26" s="134" t="s">
        <v>125</v>
      </c>
      <c r="AA26">
        <v>47</v>
      </c>
      <c r="AB26" s="244">
        <v>23</v>
      </c>
      <c r="AC26" s="134" t="s">
        <v>31</v>
      </c>
      <c r="AD26">
        <v>39</v>
      </c>
      <c r="AE26" s="244">
        <v>23</v>
      </c>
      <c r="AF26" s="134" t="s">
        <v>23</v>
      </c>
      <c r="AG26">
        <v>30</v>
      </c>
      <c r="AH26" s="244">
        <v>23</v>
      </c>
      <c r="AI26" s="134" t="s">
        <v>5</v>
      </c>
      <c r="AJ26">
        <v>21</v>
      </c>
      <c r="AK26" s="244">
        <v>23</v>
      </c>
      <c r="AL26" s="134" t="s">
        <v>244</v>
      </c>
      <c r="AM26">
        <v>21</v>
      </c>
      <c r="AN26" s="244">
        <v>23</v>
      </c>
      <c r="AO26" s="134" t="s">
        <v>319</v>
      </c>
      <c r="AP26">
        <v>20</v>
      </c>
      <c r="AQ26" s="244">
        <v>23</v>
      </c>
      <c r="AR26" s="134" t="s">
        <v>353</v>
      </c>
      <c r="AS26">
        <v>34</v>
      </c>
      <c r="AT26" s="244">
        <v>23</v>
      </c>
      <c r="AU26" s="134" t="s">
        <v>273</v>
      </c>
      <c r="AV26">
        <v>27</v>
      </c>
      <c r="AW26" s="244">
        <v>23</v>
      </c>
      <c r="AX26" s="134" t="s">
        <v>388</v>
      </c>
      <c r="AY26">
        <v>50</v>
      </c>
      <c r="AZ26" s="244">
        <v>23</v>
      </c>
      <c r="BA26" s="330" t="s">
        <v>383</v>
      </c>
      <c r="BB26" s="332">
        <v>34</v>
      </c>
      <c r="BC26" s="244">
        <v>23</v>
      </c>
      <c r="BD26" s="134" t="s">
        <v>229</v>
      </c>
      <c r="BE26">
        <v>39</v>
      </c>
      <c r="BF26" s="244">
        <v>23</v>
      </c>
      <c r="BG26" s="134" t="s">
        <v>213</v>
      </c>
      <c r="BH26">
        <v>26</v>
      </c>
      <c r="BI26" s="244">
        <v>23</v>
      </c>
      <c r="BJ26" s="134" t="s">
        <v>230</v>
      </c>
      <c r="BK26">
        <v>39</v>
      </c>
      <c r="BL26" s="244">
        <v>23</v>
      </c>
      <c r="BM26" s="134" t="s">
        <v>478</v>
      </c>
      <c r="BN26">
        <v>50</v>
      </c>
      <c r="BO26" s="244">
        <v>23</v>
      </c>
      <c r="BP26" s="134" t="s">
        <v>240</v>
      </c>
      <c r="BQ26">
        <v>27</v>
      </c>
      <c r="BR26" s="443">
        <v>23</v>
      </c>
      <c r="BS26" s="448" t="s">
        <v>345</v>
      </c>
      <c r="BT26" s="449">
        <v>19</v>
      </c>
      <c r="BU26" s="443">
        <v>23</v>
      </c>
      <c r="BV26" s="448" t="s">
        <v>326</v>
      </c>
      <c r="BW26" s="449">
        <v>30</v>
      </c>
      <c r="BX26" s="443">
        <v>23</v>
      </c>
      <c r="BY26" s="448" t="s">
        <v>326</v>
      </c>
      <c r="BZ26" s="449">
        <v>8</v>
      </c>
      <c r="CA26" s="443">
        <v>23</v>
      </c>
      <c r="CB26" s="448" t="s">
        <v>367</v>
      </c>
      <c r="CC26" s="449">
        <v>11</v>
      </c>
      <c r="CD26" s="443">
        <v>23</v>
      </c>
      <c r="CE26" s="448" t="s">
        <v>338</v>
      </c>
      <c r="CF26" s="449">
        <v>22</v>
      </c>
      <c r="CG26" s="443">
        <v>23</v>
      </c>
      <c r="CH26" s="448" t="s">
        <v>316</v>
      </c>
      <c r="CI26" s="449">
        <v>14</v>
      </c>
      <c r="CJ26" s="443">
        <v>23</v>
      </c>
      <c r="CK26" s="282" t="s">
        <v>356</v>
      </c>
      <c r="CL26">
        <v>24</v>
      </c>
      <c r="CM26" s="443">
        <v>23</v>
      </c>
      <c r="CN26" s="282" t="s">
        <v>462</v>
      </c>
      <c r="CO26">
        <v>30</v>
      </c>
    </row>
    <row r="27" spans="1:93" ht="12" customHeight="1" thickBot="1">
      <c r="A27" s="106">
        <v>24</v>
      </c>
      <c r="B27" s="119" t="s">
        <v>10</v>
      </c>
      <c r="C27">
        <v>25</v>
      </c>
      <c r="D27" s="106">
        <v>24</v>
      </c>
      <c r="E27" s="102" t="s">
        <v>64</v>
      </c>
      <c r="F27" s="139">
        <v>16</v>
      </c>
      <c r="G27" s="106">
        <v>24</v>
      </c>
      <c r="H27" s="119" t="s">
        <v>50</v>
      </c>
      <c r="I27">
        <v>28</v>
      </c>
      <c r="J27" s="106">
        <v>24</v>
      </c>
      <c r="K27" s="119" t="s">
        <v>23</v>
      </c>
      <c r="L27" s="118">
        <v>20</v>
      </c>
      <c r="M27" s="106">
        <v>24</v>
      </c>
      <c r="N27" s="134" t="s">
        <v>29</v>
      </c>
      <c r="O27">
        <v>21</v>
      </c>
      <c r="P27" s="106">
        <v>24</v>
      </c>
      <c r="Q27" s="134" t="s">
        <v>29</v>
      </c>
      <c r="R27">
        <v>17</v>
      </c>
      <c r="S27" s="106">
        <v>24</v>
      </c>
      <c r="T27" s="256" t="s">
        <v>49</v>
      </c>
      <c r="U27">
        <v>33</v>
      </c>
      <c r="V27" s="251">
        <v>24</v>
      </c>
      <c r="W27" s="134" t="s">
        <v>85</v>
      </c>
      <c r="X27">
        <v>29</v>
      </c>
      <c r="Y27" s="251">
        <v>24</v>
      </c>
      <c r="Z27" s="134" t="s">
        <v>122</v>
      </c>
      <c r="AA27">
        <v>40</v>
      </c>
      <c r="AB27" s="251">
        <v>24</v>
      </c>
      <c r="AC27" s="134" t="s">
        <v>36</v>
      </c>
      <c r="AD27">
        <v>39</v>
      </c>
      <c r="AE27" s="251">
        <v>24</v>
      </c>
      <c r="AF27" s="134" t="s">
        <v>78</v>
      </c>
      <c r="AG27">
        <v>28</v>
      </c>
      <c r="AH27" s="251">
        <v>24</v>
      </c>
      <c r="AI27" s="134" t="s">
        <v>36</v>
      </c>
      <c r="AJ27">
        <v>20</v>
      </c>
      <c r="AK27" s="251">
        <v>24</v>
      </c>
      <c r="AL27" s="134" t="s">
        <v>284</v>
      </c>
      <c r="AM27">
        <v>20</v>
      </c>
      <c r="AN27" s="251">
        <v>24</v>
      </c>
      <c r="AO27" s="134" t="s">
        <v>345</v>
      </c>
      <c r="AP27">
        <v>18</v>
      </c>
      <c r="AQ27" s="251">
        <v>24</v>
      </c>
      <c r="AR27" s="134" t="s">
        <v>399</v>
      </c>
      <c r="AS27">
        <v>30</v>
      </c>
      <c r="AT27" s="251">
        <v>24</v>
      </c>
      <c r="AU27" s="134" t="s">
        <v>358</v>
      </c>
      <c r="AV27">
        <v>27</v>
      </c>
      <c r="AW27" s="251">
        <v>24</v>
      </c>
      <c r="AX27" s="134" t="s">
        <v>338</v>
      </c>
      <c r="AY27">
        <v>46</v>
      </c>
      <c r="AZ27" s="251">
        <v>24</v>
      </c>
      <c r="BA27" s="330" t="s">
        <v>229</v>
      </c>
      <c r="BB27" s="332">
        <v>32</v>
      </c>
      <c r="BC27" s="251">
        <v>24</v>
      </c>
      <c r="BD27" s="134" t="s">
        <v>319</v>
      </c>
      <c r="BE27">
        <v>39</v>
      </c>
      <c r="BF27" s="251">
        <v>24</v>
      </c>
      <c r="BG27" s="134" t="s">
        <v>230</v>
      </c>
      <c r="BH27">
        <v>25</v>
      </c>
      <c r="BI27" s="251">
        <v>24</v>
      </c>
      <c r="BJ27" s="134" t="s">
        <v>353</v>
      </c>
      <c r="BK27">
        <v>34</v>
      </c>
      <c r="BL27" s="251">
        <v>24</v>
      </c>
      <c r="BM27" s="134" t="s">
        <v>371</v>
      </c>
      <c r="BN27">
        <v>44</v>
      </c>
      <c r="BO27" s="251">
        <v>24</v>
      </c>
      <c r="BP27" s="134" t="s">
        <v>297</v>
      </c>
      <c r="BQ27">
        <v>27</v>
      </c>
      <c r="BR27" s="446">
        <v>24</v>
      </c>
      <c r="BS27" s="448" t="s">
        <v>274</v>
      </c>
      <c r="BT27" s="449">
        <v>17</v>
      </c>
      <c r="BU27" s="446">
        <v>24</v>
      </c>
      <c r="BV27" s="448" t="s">
        <v>428</v>
      </c>
      <c r="BW27" s="449">
        <v>30</v>
      </c>
      <c r="BX27" s="446">
        <v>24</v>
      </c>
      <c r="BY27" s="448" t="s">
        <v>421</v>
      </c>
      <c r="BZ27" s="449">
        <v>8</v>
      </c>
      <c r="CA27" s="446">
        <v>24</v>
      </c>
      <c r="CB27" s="448" t="s">
        <v>273</v>
      </c>
      <c r="CC27" s="449">
        <v>10</v>
      </c>
      <c r="CD27" s="446">
        <v>24</v>
      </c>
      <c r="CE27" s="448" t="s">
        <v>434</v>
      </c>
      <c r="CF27" s="449">
        <v>20</v>
      </c>
      <c r="CG27" s="446">
        <v>24</v>
      </c>
      <c r="CH27" s="448" t="s">
        <v>349</v>
      </c>
      <c r="CI27" s="449">
        <v>13</v>
      </c>
      <c r="CJ27" s="446">
        <v>24</v>
      </c>
      <c r="CK27" s="282" t="s">
        <v>326</v>
      </c>
      <c r="CL27">
        <v>23</v>
      </c>
      <c r="CM27" s="446">
        <v>24</v>
      </c>
      <c r="CN27" s="282" t="s">
        <v>338</v>
      </c>
      <c r="CO27">
        <v>27</v>
      </c>
    </row>
    <row r="28" spans="1:93" ht="12" customHeight="1">
      <c r="A28" s="106">
        <v>25</v>
      </c>
      <c r="B28" s="119" t="s">
        <v>84</v>
      </c>
      <c r="C28">
        <v>21</v>
      </c>
      <c r="D28" s="106">
        <v>25</v>
      </c>
      <c r="E28" s="102" t="s">
        <v>77</v>
      </c>
      <c r="F28" s="139">
        <v>12</v>
      </c>
      <c r="G28" s="106">
        <v>25</v>
      </c>
      <c r="H28" s="119" t="s">
        <v>90</v>
      </c>
      <c r="I28">
        <v>28</v>
      </c>
      <c r="J28" s="106">
        <v>25</v>
      </c>
      <c r="K28" s="119" t="s">
        <v>32</v>
      </c>
      <c r="L28" s="118">
        <v>20</v>
      </c>
      <c r="M28" s="106">
        <v>25</v>
      </c>
      <c r="N28" s="134" t="s">
        <v>56</v>
      </c>
      <c r="O28">
        <v>21</v>
      </c>
      <c r="P28" s="106">
        <v>25</v>
      </c>
      <c r="Q28" s="134" t="s">
        <v>16</v>
      </c>
      <c r="R28">
        <v>16</v>
      </c>
      <c r="S28" s="106">
        <v>25</v>
      </c>
      <c r="T28" s="256" t="s">
        <v>107</v>
      </c>
      <c r="U28">
        <v>32</v>
      </c>
      <c r="V28" s="244">
        <v>25</v>
      </c>
      <c r="W28" s="134" t="s">
        <v>123</v>
      </c>
      <c r="X28">
        <v>28</v>
      </c>
      <c r="Y28" s="244">
        <v>25</v>
      </c>
      <c r="Z28" s="134" t="s">
        <v>123</v>
      </c>
      <c r="AA28">
        <v>38</v>
      </c>
      <c r="AB28" s="244">
        <v>25</v>
      </c>
      <c r="AC28" s="134" t="s">
        <v>6</v>
      </c>
      <c r="AD28">
        <v>38</v>
      </c>
      <c r="AE28" s="244">
        <v>25</v>
      </c>
      <c r="AF28" s="134" t="s">
        <v>49</v>
      </c>
      <c r="AG28">
        <v>27</v>
      </c>
      <c r="AH28" s="244">
        <v>25</v>
      </c>
      <c r="AI28" s="134" t="s">
        <v>39</v>
      </c>
      <c r="AJ28">
        <v>20</v>
      </c>
      <c r="AK28" s="244">
        <v>25</v>
      </c>
      <c r="AL28" s="134" t="s">
        <v>333</v>
      </c>
      <c r="AM28">
        <v>18</v>
      </c>
      <c r="AN28" s="244">
        <v>25</v>
      </c>
      <c r="AO28" s="134" t="s">
        <v>381</v>
      </c>
      <c r="AP28">
        <v>18</v>
      </c>
      <c r="AQ28" s="244">
        <v>25</v>
      </c>
      <c r="AR28" s="134" t="s">
        <v>345</v>
      </c>
      <c r="AS28">
        <v>28</v>
      </c>
      <c r="AT28" s="244">
        <v>25</v>
      </c>
      <c r="AU28" s="134" t="s">
        <v>388</v>
      </c>
      <c r="AV28">
        <v>27</v>
      </c>
      <c r="AW28" s="244">
        <v>25</v>
      </c>
      <c r="AX28" s="134" t="s">
        <v>421</v>
      </c>
      <c r="AY28">
        <v>44</v>
      </c>
      <c r="AZ28" s="244">
        <v>25</v>
      </c>
      <c r="BA28" s="330" t="s">
        <v>274</v>
      </c>
      <c r="BB28" s="332">
        <v>30</v>
      </c>
      <c r="BC28" s="244">
        <v>25</v>
      </c>
      <c r="BD28" s="134" t="s">
        <v>333</v>
      </c>
      <c r="BE28">
        <v>38</v>
      </c>
      <c r="BF28" s="244">
        <v>25</v>
      </c>
      <c r="BG28" s="134" t="s">
        <v>434</v>
      </c>
      <c r="BH28">
        <v>25</v>
      </c>
      <c r="BI28" s="244">
        <v>25</v>
      </c>
      <c r="BJ28" s="134" t="s">
        <v>430</v>
      </c>
      <c r="BK28">
        <v>30</v>
      </c>
      <c r="BL28" s="244">
        <v>25</v>
      </c>
      <c r="BM28" s="134" t="s">
        <v>434</v>
      </c>
      <c r="BN28">
        <v>42</v>
      </c>
      <c r="BO28" s="244">
        <v>25</v>
      </c>
      <c r="BP28" s="134" t="s">
        <v>254</v>
      </c>
      <c r="BQ28">
        <v>24</v>
      </c>
      <c r="BR28" s="443">
        <v>25</v>
      </c>
      <c r="BS28" s="448" t="s">
        <v>363</v>
      </c>
      <c r="BT28" s="449">
        <v>17</v>
      </c>
      <c r="BU28" s="443">
        <v>25</v>
      </c>
      <c r="BV28" s="448" t="s">
        <v>369</v>
      </c>
      <c r="BW28" s="449">
        <v>26</v>
      </c>
      <c r="BX28" s="443">
        <v>25</v>
      </c>
      <c r="BY28" s="448" t="s">
        <v>297</v>
      </c>
      <c r="BZ28" s="449">
        <v>7</v>
      </c>
      <c r="CA28" s="443">
        <v>25</v>
      </c>
      <c r="CB28" s="448" t="s">
        <v>284</v>
      </c>
      <c r="CC28" s="449">
        <v>9</v>
      </c>
      <c r="CD28" s="443">
        <v>25</v>
      </c>
      <c r="CE28" s="448" t="s">
        <v>478</v>
      </c>
      <c r="CF28" s="449">
        <v>18</v>
      </c>
      <c r="CG28" s="443">
        <v>25</v>
      </c>
      <c r="CH28" s="448" t="s">
        <v>368</v>
      </c>
      <c r="CI28" s="449">
        <v>13</v>
      </c>
      <c r="CJ28" s="443">
        <v>25</v>
      </c>
      <c r="CK28" s="282" t="s">
        <v>428</v>
      </c>
      <c r="CL28">
        <v>23</v>
      </c>
      <c r="CM28" s="443">
        <v>25</v>
      </c>
      <c r="CN28" s="282" t="s">
        <v>420</v>
      </c>
      <c r="CO28">
        <v>27</v>
      </c>
    </row>
    <row r="29" spans="1:93" ht="12" customHeight="1" thickBot="1">
      <c r="A29" s="106">
        <v>26</v>
      </c>
      <c r="B29" s="119" t="s">
        <v>27</v>
      </c>
      <c r="C29">
        <v>19</v>
      </c>
      <c r="D29" s="106">
        <v>26</v>
      </c>
      <c r="E29" s="102" t="s">
        <v>89</v>
      </c>
      <c r="F29" s="139">
        <v>12</v>
      </c>
      <c r="G29" s="106">
        <v>26</v>
      </c>
      <c r="H29" s="119" t="s">
        <v>24</v>
      </c>
      <c r="I29">
        <v>27</v>
      </c>
      <c r="J29" s="106">
        <v>26</v>
      </c>
      <c r="K29" s="119" t="s">
        <v>33</v>
      </c>
      <c r="L29" s="118">
        <v>18</v>
      </c>
      <c r="M29" s="106">
        <v>26</v>
      </c>
      <c r="N29" s="134" t="s">
        <v>28</v>
      </c>
      <c r="O29">
        <v>20</v>
      </c>
      <c r="P29" s="106">
        <v>26</v>
      </c>
      <c r="Q29" s="134" t="s">
        <v>84</v>
      </c>
      <c r="R29">
        <v>16</v>
      </c>
      <c r="S29" s="106">
        <v>26</v>
      </c>
      <c r="T29" s="256" t="s">
        <v>37</v>
      </c>
      <c r="U29">
        <v>26</v>
      </c>
      <c r="V29" s="251">
        <v>26</v>
      </c>
      <c r="W29" s="134" t="s">
        <v>89</v>
      </c>
      <c r="X29">
        <v>26</v>
      </c>
      <c r="Y29" s="251">
        <v>26</v>
      </c>
      <c r="Z29" s="134" t="s">
        <v>26</v>
      </c>
      <c r="AA29">
        <v>36</v>
      </c>
      <c r="AB29" s="251">
        <v>26</v>
      </c>
      <c r="AC29" s="134" t="s">
        <v>86</v>
      </c>
      <c r="AD29">
        <v>38</v>
      </c>
      <c r="AE29" s="251">
        <v>26</v>
      </c>
      <c r="AF29" s="134" t="s">
        <v>50</v>
      </c>
      <c r="AG29">
        <v>27</v>
      </c>
      <c r="AH29" s="251">
        <v>26</v>
      </c>
      <c r="AI29" s="134" t="s">
        <v>40</v>
      </c>
      <c r="AJ29">
        <v>18</v>
      </c>
      <c r="AK29" s="251">
        <v>26</v>
      </c>
      <c r="AL29" s="134" t="s">
        <v>297</v>
      </c>
      <c r="AM29">
        <v>17</v>
      </c>
      <c r="AN29" s="251">
        <v>26</v>
      </c>
      <c r="AO29" s="134" t="s">
        <v>428</v>
      </c>
      <c r="AP29">
        <v>18</v>
      </c>
      <c r="AQ29" s="251">
        <v>26</v>
      </c>
      <c r="AR29" s="134" t="s">
        <v>229</v>
      </c>
      <c r="AS29">
        <v>26</v>
      </c>
      <c r="AT29" s="251">
        <v>26</v>
      </c>
      <c r="AU29" s="134" t="s">
        <v>428</v>
      </c>
      <c r="AV29">
        <v>27</v>
      </c>
      <c r="AW29" s="251">
        <v>26</v>
      </c>
      <c r="AX29" s="134" t="s">
        <v>472</v>
      </c>
      <c r="AY29">
        <v>44</v>
      </c>
      <c r="AZ29" s="251">
        <v>26</v>
      </c>
      <c r="BA29" s="330" t="s">
        <v>449</v>
      </c>
      <c r="BB29" s="332">
        <v>30</v>
      </c>
      <c r="BC29" s="251">
        <v>26</v>
      </c>
      <c r="BD29" s="134" t="s">
        <v>230</v>
      </c>
      <c r="BE29">
        <v>36</v>
      </c>
      <c r="BF29" s="251">
        <v>26</v>
      </c>
      <c r="BG29" s="134" t="s">
        <v>231</v>
      </c>
      <c r="BH29">
        <v>24</v>
      </c>
      <c r="BI29" s="251">
        <v>26</v>
      </c>
      <c r="BJ29" s="134" t="s">
        <v>344</v>
      </c>
      <c r="BK29">
        <v>28</v>
      </c>
      <c r="BL29" s="251">
        <v>26</v>
      </c>
      <c r="BM29" s="134" t="s">
        <v>420</v>
      </c>
      <c r="BN29">
        <v>39</v>
      </c>
      <c r="BO29" s="251">
        <v>26</v>
      </c>
      <c r="BP29" s="134" t="s">
        <v>340</v>
      </c>
      <c r="BQ29">
        <v>24</v>
      </c>
      <c r="BR29" s="446">
        <v>26</v>
      </c>
      <c r="BS29" s="448" t="s">
        <v>349</v>
      </c>
      <c r="BT29" s="449">
        <v>15</v>
      </c>
      <c r="BU29" s="446">
        <v>26</v>
      </c>
      <c r="BV29" s="448" t="s">
        <v>368</v>
      </c>
      <c r="BW29" s="449">
        <v>25</v>
      </c>
      <c r="BX29" s="446">
        <v>26</v>
      </c>
      <c r="BY29" s="448" t="s">
        <v>316</v>
      </c>
      <c r="BZ29" s="449">
        <v>6</v>
      </c>
      <c r="CA29" s="446">
        <v>26</v>
      </c>
      <c r="CB29" s="448" t="s">
        <v>468</v>
      </c>
      <c r="CC29" s="449">
        <v>8</v>
      </c>
      <c r="CD29" s="446">
        <v>26</v>
      </c>
      <c r="CE29" s="448" t="s">
        <v>353</v>
      </c>
      <c r="CF29" s="449">
        <v>17</v>
      </c>
      <c r="CG29" s="446">
        <v>26</v>
      </c>
      <c r="CH29" s="448" t="s">
        <v>383</v>
      </c>
      <c r="CI29" s="449">
        <v>12</v>
      </c>
      <c r="CJ29" s="446">
        <v>26</v>
      </c>
      <c r="CK29" s="282" t="s">
        <v>368</v>
      </c>
      <c r="CL29">
        <v>22</v>
      </c>
      <c r="CM29" s="446">
        <v>26</v>
      </c>
      <c r="CN29" s="282" t="s">
        <v>436</v>
      </c>
      <c r="CO29">
        <v>27</v>
      </c>
    </row>
    <row r="30" spans="1:93" ht="12" customHeight="1">
      <c r="A30" s="106">
        <v>27</v>
      </c>
      <c r="B30" s="119" t="s">
        <v>107</v>
      </c>
      <c r="C30">
        <v>15</v>
      </c>
      <c r="D30" s="106">
        <v>27</v>
      </c>
      <c r="E30" s="102" t="s">
        <v>48</v>
      </c>
      <c r="F30" s="139">
        <v>10</v>
      </c>
      <c r="G30" s="106">
        <v>27</v>
      </c>
      <c r="H30" s="119" t="s">
        <v>86</v>
      </c>
      <c r="I30">
        <v>27</v>
      </c>
      <c r="J30" s="106">
        <v>27</v>
      </c>
      <c r="K30" s="119" t="s">
        <v>41</v>
      </c>
      <c r="L30" s="118">
        <v>16</v>
      </c>
      <c r="M30" s="106">
        <v>27</v>
      </c>
      <c r="N30" s="134" t="s">
        <v>11</v>
      </c>
      <c r="O30">
        <v>14</v>
      </c>
      <c r="P30" s="106">
        <v>27</v>
      </c>
      <c r="Q30" s="134" t="s">
        <v>123</v>
      </c>
      <c r="R30">
        <v>15</v>
      </c>
      <c r="S30" s="106">
        <v>27</v>
      </c>
      <c r="T30" s="256" t="s">
        <v>85</v>
      </c>
      <c r="U30">
        <v>25</v>
      </c>
      <c r="V30" s="244">
        <v>27</v>
      </c>
      <c r="W30" s="134" t="s">
        <v>39</v>
      </c>
      <c r="X30">
        <v>25</v>
      </c>
      <c r="Y30" s="244">
        <v>27</v>
      </c>
      <c r="Z30" s="134" t="s">
        <v>8</v>
      </c>
      <c r="AA30">
        <v>35</v>
      </c>
      <c r="AB30" s="244">
        <v>27</v>
      </c>
      <c r="AC30" s="134" t="s">
        <v>10</v>
      </c>
      <c r="AD30">
        <v>37</v>
      </c>
      <c r="AE30" s="244">
        <v>27</v>
      </c>
      <c r="AF30" s="134" t="s">
        <v>161</v>
      </c>
      <c r="AG30">
        <v>26</v>
      </c>
      <c r="AH30" s="244">
        <v>27</v>
      </c>
      <c r="AI30" s="134" t="s">
        <v>60</v>
      </c>
      <c r="AJ30">
        <v>18</v>
      </c>
      <c r="AK30" s="244">
        <v>27</v>
      </c>
      <c r="AL30" s="134" t="s">
        <v>457</v>
      </c>
      <c r="AM30">
        <v>17</v>
      </c>
      <c r="AN30" s="244">
        <v>27</v>
      </c>
      <c r="AO30" s="134" t="s">
        <v>467</v>
      </c>
      <c r="AP30">
        <v>17</v>
      </c>
      <c r="AQ30" s="244">
        <v>27</v>
      </c>
      <c r="AR30" s="134" t="s">
        <v>369</v>
      </c>
      <c r="AS30">
        <v>23</v>
      </c>
      <c r="AT30" s="244">
        <v>27</v>
      </c>
      <c r="AU30" s="134" t="s">
        <v>353</v>
      </c>
      <c r="AV30">
        <v>26</v>
      </c>
      <c r="AW30" s="244">
        <v>27</v>
      </c>
      <c r="AX30" s="134" t="s">
        <v>251</v>
      </c>
      <c r="AY30">
        <v>42</v>
      </c>
      <c r="AZ30" s="244">
        <v>27</v>
      </c>
      <c r="BA30" s="330" t="s">
        <v>218</v>
      </c>
      <c r="BB30" s="332">
        <v>29</v>
      </c>
      <c r="BC30" s="244">
        <v>27</v>
      </c>
      <c r="BD30" s="134" t="s">
        <v>356</v>
      </c>
      <c r="BE30">
        <v>34</v>
      </c>
      <c r="BF30" s="244">
        <v>27</v>
      </c>
      <c r="BG30" s="134" t="s">
        <v>316</v>
      </c>
      <c r="BH30">
        <v>23</v>
      </c>
      <c r="BI30" s="244">
        <v>27</v>
      </c>
      <c r="BJ30" s="134" t="s">
        <v>397</v>
      </c>
      <c r="BK30">
        <v>26</v>
      </c>
      <c r="BL30" s="244">
        <v>27</v>
      </c>
      <c r="BM30" s="134" t="s">
        <v>230</v>
      </c>
      <c r="BN30">
        <v>35</v>
      </c>
      <c r="BO30" s="244">
        <v>27</v>
      </c>
      <c r="BP30" s="134" t="s">
        <v>326</v>
      </c>
      <c r="BQ30">
        <v>23</v>
      </c>
      <c r="BR30" s="443">
        <v>27</v>
      </c>
      <c r="BS30" s="448" t="s">
        <v>229</v>
      </c>
      <c r="BT30" s="449">
        <v>14</v>
      </c>
      <c r="BU30" s="443">
        <v>27</v>
      </c>
      <c r="BV30" s="448" t="s">
        <v>349</v>
      </c>
      <c r="BW30" s="449">
        <v>21</v>
      </c>
      <c r="BX30" s="443">
        <v>27</v>
      </c>
      <c r="BY30" s="448" t="s">
        <v>388</v>
      </c>
      <c r="BZ30" s="449">
        <v>6</v>
      </c>
      <c r="CA30" s="443">
        <v>27</v>
      </c>
      <c r="CB30" s="448" t="s">
        <v>274</v>
      </c>
      <c r="CC30" s="449">
        <v>7</v>
      </c>
      <c r="CD30" s="443">
        <v>27</v>
      </c>
      <c r="CE30" s="448" t="s">
        <v>273</v>
      </c>
      <c r="CF30" s="449">
        <v>13</v>
      </c>
      <c r="CG30" s="443">
        <v>27</v>
      </c>
      <c r="CH30" s="448" t="s">
        <v>476</v>
      </c>
      <c r="CI30" s="449">
        <v>12</v>
      </c>
      <c r="CJ30" s="443">
        <v>27</v>
      </c>
      <c r="CK30" s="282" t="s">
        <v>353</v>
      </c>
      <c r="CL30">
        <v>19</v>
      </c>
      <c r="CM30" s="443">
        <v>27</v>
      </c>
      <c r="CN30" s="282" t="s">
        <v>229</v>
      </c>
      <c r="CO30">
        <v>26</v>
      </c>
    </row>
    <row r="31" spans="1:93" ht="12" customHeight="1" thickBot="1">
      <c r="A31" s="106">
        <v>28</v>
      </c>
      <c r="B31" s="119" t="s">
        <v>26</v>
      </c>
      <c r="C31">
        <v>10</v>
      </c>
      <c r="D31" s="106">
        <v>28</v>
      </c>
      <c r="E31" s="102" t="s">
        <v>11</v>
      </c>
      <c r="F31" s="139">
        <v>8</v>
      </c>
      <c r="G31" s="106">
        <v>28</v>
      </c>
      <c r="H31" s="119" t="s">
        <v>18</v>
      </c>
      <c r="I31">
        <v>24</v>
      </c>
      <c r="J31" s="106">
        <v>28</v>
      </c>
      <c r="K31" s="119" t="s">
        <v>19</v>
      </c>
      <c r="L31" s="118">
        <v>12</v>
      </c>
      <c r="M31" s="106">
        <v>28</v>
      </c>
      <c r="N31" s="134" t="s">
        <v>60</v>
      </c>
      <c r="O31">
        <v>14</v>
      </c>
      <c r="P31" s="106">
        <v>28</v>
      </c>
      <c r="Q31" s="134" t="s">
        <v>108</v>
      </c>
      <c r="R31">
        <v>12</v>
      </c>
      <c r="S31" s="106">
        <v>28</v>
      </c>
      <c r="T31" s="256" t="s">
        <v>11</v>
      </c>
      <c r="U31">
        <v>24</v>
      </c>
      <c r="V31" s="251">
        <v>28</v>
      </c>
      <c r="W31" s="134" t="s">
        <v>42</v>
      </c>
      <c r="X31">
        <v>25</v>
      </c>
      <c r="Y31" s="251">
        <v>28</v>
      </c>
      <c r="Z31" s="134" t="s">
        <v>107</v>
      </c>
      <c r="AA31">
        <v>33</v>
      </c>
      <c r="AB31" s="251">
        <v>28</v>
      </c>
      <c r="AC31" s="134" t="s">
        <v>35</v>
      </c>
      <c r="AD31">
        <v>37</v>
      </c>
      <c r="AE31" s="251">
        <v>28</v>
      </c>
      <c r="AF31" s="134" t="s">
        <v>30</v>
      </c>
      <c r="AG31">
        <v>26</v>
      </c>
      <c r="AH31" s="251">
        <v>28</v>
      </c>
      <c r="AI31" s="134" t="s">
        <v>31</v>
      </c>
      <c r="AJ31">
        <v>16</v>
      </c>
      <c r="AK31" s="251">
        <v>28</v>
      </c>
      <c r="AL31" s="134" t="s">
        <v>325</v>
      </c>
      <c r="AM31">
        <v>16</v>
      </c>
      <c r="AN31" s="251">
        <v>28</v>
      </c>
      <c r="AO31" s="134" t="s">
        <v>327</v>
      </c>
      <c r="AP31">
        <v>16</v>
      </c>
      <c r="AQ31" s="251">
        <v>28</v>
      </c>
      <c r="AR31" s="134" t="s">
        <v>259</v>
      </c>
      <c r="AS31">
        <v>21</v>
      </c>
      <c r="AT31" s="251">
        <v>28</v>
      </c>
      <c r="AU31" s="134" t="s">
        <v>342</v>
      </c>
      <c r="AV31">
        <v>25</v>
      </c>
      <c r="AW31" s="251">
        <v>28</v>
      </c>
      <c r="AX31" s="134" t="s">
        <v>319</v>
      </c>
      <c r="AY31">
        <v>42</v>
      </c>
      <c r="AZ31" s="251">
        <v>28</v>
      </c>
      <c r="BA31" s="330" t="s">
        <v>326</v>
      </c>
      <c r="BB31" s="332">
        <v>29</v>
      </c>
      <c r="BC31" s="251">
        <v>28</v>
      </c>
      <c r="BD31" s="134" t="s">
        <v>492</v>
      </c>
      <c r="BE31">
        <v>34</v>
      </c>
      <c r="BF31" s="251">
        <v>28</v>
      </c>
      <c r="BG31" s="134" t="s">
        <v>339</v>
      </c>
      <c r="BH31">
        <v>23</v>
      </c>
      <c r="BI31" s="251">
        <v>28</v>
      </c>
      <c r="BJ31" s="134" t="s">
        <v>449</v>
      </c>
      <c r="BK31">
        <v>25</v>
      </c>
      <c r="BL31" s="251">
        <v>28</v>
      </c>
      <c r="BM31" s="134" t="s">
        <v>492</v>
      </c>
      <c r="BN31">
        <v>34</v>
      </c>
      <c r="BO31" s="251">
        <v>28</v>
      </c>
      <c r="BP31" s="134" t="s">
        <v>467</v>
      </c>
      <c r="BQ31">
        <v>23</v>
      </c>
      <c r="BR31" s="446">
        <v>28</v>
      </c>
      <c r="BS31" s="448" t="s">
        <v>420</v>
      </c>
      <c r="BT31" s="449">
        <v>14</v>
      </c>
      <c r="BU31" s="446">
        <v>28</v>
      </c>
      <c r="BV31" s="448" t="s">
        <v>327</v>
      </c>
      <c r="BW31" s="449">
        <v>20</v>
      </c>
      <c r="BX31" s="446">
        <v>28</v>
      </c>
      <c r="BY31" s="448" t="s">
        <v>368</v>
      </c>
      <c r="BZ31" s="449">
        <v>5</v>
      </c>
      <c r="CA31" s="446">
        <v>28</v>
      </c>
      <c r="CB31" s="448" t="s">
        <v>233</v>
      </c>
      <c r="CC31" s="449">
        <v>6</v>
      </c>
      <c r="CD31" s="446">
        <v>28</v>
      </c>
      <c r="CE31" s="448" t="s">
        <v>297</v>
      </c>
      <c r="CF31" s="449">
        <v>12</v>
      </c>
      <c r="CG31" s="446">
        <v>28</v>
      </c>
      <c r="CH31" s="448" t="s">
        <v>231</v>
      </c>
      <c r="CI31" s="449">
        <v>11</v>
      </c>
      <c r="CJ31" s="446">
        <v>28</v>
      </c>
      <c r="CK31" s="282" t="s">
        <v>340</v>
      </c>
      <c r="CL31">
        <v>18</v>
      </c>
      <c r="CM31" s="446">
        <v>28</v>
      </c>
      <c r="CN31" s="282" t="s">
        <v>343</v>
      </c>
      <c r="CO31">
        <v>26</v>
      </c>
    </row>
    <row r="32" spans="1:93" ht="12" customHeight="1">
      <c r="A32" s="106">
        <v>29</v>
      </c>
      <c r="B32" s="119" t="s">
        <v>38</v>
      </c>
      <c r="C32">
        <v>10</v>
      </c>
      <c r="D32" s="106">
        <v>29</v>
      </c>
      <c r="E32" s="102" t="s">
        <v>29</v>
      </c>
      <c r="F32" s="139">
        <v>8</v>
      </c>
      <c r="G32" s="106">
        <v>29</v>
      </c>
      <c r="H32" s="119" t="s">
        <v>39</v>
      </c>
      <c r="I32">
        <v>24</v>
      </c>
      <c r="J32" s="106">
        <v>29</v>
      </c>
      <c r="K32" s="119" t="s">
        <v>46</v>
      </c>
      <c r="L32" s="118">
        <v>12</v>
      </c>
      <c r="M32" s="106">
        <v>29</v>
      </c>
      <c r="N32" s="134" t="s">
        <v>129</v>
      </c>
      <c r="O32">
        <v>12</v>
      </c>
      <c r="P32" s="106">
        <v>29</v>
      </c>
      <c r="Q32" s="134" t="s">
        <v>11</v>
      </c>
      <c r="R32">
        <v>11</v>
      </c>
      <c r="S32" s="106">
        <v>29</v>
      </c>
      <c r="T32" s="256" t="s">
        <v>8</v>
      </c>
      <c r="U32">
        <v>22</v>
      </c>
      <c r="V32" s="244">
        <v>29</v>
      </c>
      <c r="W32" s="134" t="s">
        <v>5</v>
      </c>
      <c r="X32">
        <v>24</v>
      </c>
      <c r="Y32" s="244">
        <v>29</v>
      </c>
      <c r="Z32" s="134" t="s">
        <v>32</v>
      </c>
      <c r="AA32">
        <v>33</v>
      </c>
      <c r="AB32" s="244">
        <v>29</v>
      </c>
      <c r="AC32" s="134" t="s">
        <v>107</v>
      </c>
      <c r="AD32">
        <v>35</v>
      </c>
      <c r="AE32" s="244">
        <v>29</v>
      </c>
      <c r="AF32" s="134" t="s">
        <v>8</v>
      </c>
      <c r="AG32">
        <v>23</v>
      </c>
      <c r="AH32" s="244">
        <v>29</v>
      </c>
      <c r="AI32" s="134" t="s">
        <v>123</v>
      </c>
      <c r="AJ32">
        <v>15</v>
      </c>
      <c r="AK32" s="244">
        <v>29</v>
      </c>
      <c r="AL32" s="134" t="s">
        <v>229</v>
      </c>
      <c r="AM32">
        <v>15</v>
      </c>
      <c r="AN32" s="244">
        <v>29</v>
      </c>
      <c r="AO32" s="134" t="s">
        <v>360</v>
      </c>
      <c r="AP32">
        <v>16</v>
      </c>
      <c r="AQ32" s="244">
        <v>29</v>
      </c>
      <c r="AR32" s="134" t="s">
        <v>284</v>
      </c>
      <c r="AS32">
        <v>21</v>
      </c>
      <c r="AT32" s="244">
        <v>29</v>
      </c>
      <c r="AU32" s="134" t="s">
        <v>434</v>
      </c>
      <c r="AV32">
        <v>23</v>
      </c>
      <c r="AW32" s="244">
        <v>29</v>
      </c>
      <c r="AX32" s="134" t="s">
        <v>428</v>
      </c>
      <c r="AY32">
        <v>41</v>
      </c>
      <c r="AZ32" s="244">
        <v>29</v>
      </c>
      <c r="BA32" s="330" t="s">
        <v>345</v>
      </c>
      <c r="BB32" s="332">
        <v>27</v>
      </c>
      <c r="BC32" s="244">
        <v>29</v>
      </c>
      <c r="BD32" s="134" t="s">
        <v>233</v>
      </c>
      <c r="BE32">
        <v>32</v>
      </c>
      <c r="BF32" s="244">
        <v>29</v>
      </c>
      <c r="BG32" s="134" t="s">
        <v>478</v>
      </c>
      <c r="BH32">
        <v>23</v>
      </c>
      <c r="BI32" s="244">
        <v>29</v>
      </c>
      <c r="BJ32" s="134" t="s">
        <v>319</v>
      </c>
      <c r="BK32">
        <v>22</v>
      </c>
      <c r="BL32" s="244">
        <v>29</v>
      </c>
      <c r="BM32" s="134" t="s">
        <v>447</v>
      </c>
      <c r="BN32">
        <v>32</v>
      </c>
      <c r="BO32" s="244">
        <v>29</v>
      </c>
      <c r="BP32" s="134" t="s">
        <v>255</v>
      </c>
      <c r="BQ32">
        <v>21</v>
      </c>
      <c r="BR32" s="443">
        <v>29</v>
      </c>
      <c r="BS32" s="448" t="s">
        <v>459</v>
      </c>
      <c r="BT32" s="449">
        <v>13</v>
      </c>
      <c r="BU32" s="443">
        <v>29</v>
      </c>
      <c r="BV32" s="448" t="s">
        <v>356</v>
      </c>
      <c r="BW32" s="449">
        <v>20</v>
      </c>
      <c r="BX32" s="443">
        <v>29</v>
      </c>
      <c r="BY32" s="448" t="s">
        <v>490</v>
      </c>
      <c r="BZ32" s="449">
        <v>5</v>
      </c>
      <c r="CA32" s="443">
        <v>29</v>
      </c>
      <c r="CB32" s="448" t="s">
        <v>381</v>
      </c>
      <c r="CC32" s="449">
        <v>6</v>
      </c>
      <c r="CD32" s="443">
        <v>29</v>
      </c>
      <c r="CE32" s="448" t="s">
        <v>380</v>
      </c>
      <c r="CF32" s="449">
        <v>12</v>
      </c>
      <c r="CG32" s="443">
        <v>29</v>
      </c>
      <c r="CH32" s="448" t="s">
        <v>213</v>
      </c>
      <c r="CI32" s="449">
        <v>10</v>
      </c>
      <c r="CJ32" s="443">
        <v>29</v>
      </c>
      <c r="CK32" s="282" t="s">
        <v>339</v>
      </c>
      <c r="CL32">
        <v>17</v>
      </c>
      <c r="CM32" s="443">
        <v>29</v>
      </c>
      <c r="CN32" s="282" t="s">
        <v>360</v>
      </c>
      <c r="CO32">
        <v>25</v>
      </c>
    </row>
    <row r="33" spans="1:93" ht="12" customHeight="1" thickBot="1">
      <c r="A33" s="106">
        <v>30</v>
      </c>
      <c r="B33" s="119" t="s">
        <v>89</v>
      </c>
      <c r="C33">
        <v>10</v>
      </c>
      <c r="D33" s="106">
        <v>30</v>
      </c>
      <c r="E33" s="102" t="s">
        <v>125</v>
      </c>
      <c r="F33" s="139">
        <v>6</v>
      </c>
      <c r="G33" s="106">
        <v>30</v>
      </c>
      <c r="H33" s="119" t="s">
        <v>29</v>
      </c>
      <c r="I33">
        <v>22</v>
      </c>
      <c r="J33" s="106">
        <v>30</v>
      </c>
      <c r="K33" s="119" t="s">
        <v>8</v>
      </c>
      <c r="L33" s="118">
        <v>10</v>
      </c>
      <c r="M33" s="106">
        <v>30</v>
      </c>
      <c r="N33" s="134" t="s">
        <v>6</v>
      </c>
      <c r="O33">
        <v>11</v>
      </c>
      <c r="P33" s="106">
        <v>30</v>
      </c>
      <c r="Q33" s="134" t="s">
        <v>32</v>
      </c>
      <c r="R33">
        <v>11</v>
      </c>
      <c r="S33" s="106">
        <v>30</v>
      </c>
      <c r="T33" s="256" t="s">
        <v>36</v>
      </c>
      <c r="U33">
        <v>20</v>
      </c>
      <c r="V33" s="251">
        <v>30</v>
      </c>
      <c r="W33" s="134" t="s">
        <v>49</v>
      </c>
      <c r="X33">
        <v>24</v>
      </c>
      <c r="Y33" s="251">
        <v>30</v>
      </c>
      <c r="Z33" s="134" t="s">
        <v>144</v>
      </c>
      <c r="AA33">
        <v>32</v>
      </c>
      <c r="AB33" s="251">
        <v>30</v>
      </c>
      <c r="AC33" s="134" t="s">
        <v>22</v>
      </c>
      <c r="AD33">
        <v>32</v>
      </c>
      <c r="AE33" s="251">
        <v>30</v>
      </c>
      <c r="AF33" s="134" t="s">
        <v>131</v>
      </c>
      <c r="AG33">
        <v>19</v>
      </c>
      <c r="AH33" s="251">
        <v>30</v>
      </c>
      <c r="AI33" s="134" t="s">
        <v>131</v>
      </c>
      <c r="AJ33">
        <v>14</v>
      </c>
      <c r="AK33" s="251">
        <v>30</v>
      </c>
      <c r="AL33" s="134" t="s">
        <v>326</v>
      </c>
      <c r="AM33">
        <v>15</v>
      </c>
      <c r="AN33" s="251">
        <v>30</v>
      </c>
      <c r="AO33" s="134" t="s">
        <v>339</v>
      </c>
      <c r="AP33">
        <v>14</v>
      </c>
      <c r="AQ33" s="251">
        <v>30</v>
      </c>
      <c r="AR33" s="134" t="s">
        <v>319</v>
      </c>
      <c r="AS33">
        <v>21</v>
      </c>
      <c r="AT33" s="251">
        <v>30</v>
      </c>
      <c r="AU33" s="134" t="s">
        <v>344</v>
      </c>
      <c r="AV33">
        <v>21</v>
      </c>
      <c r="AW33" s="251">
        <v>30</v>
      </c>
      <c r="AX33" s="134" t="s">
        <v>358</v>
      </c>
      <c r="AY33">
        <v>38</v>
      </c>
      <c r="AZ33" s="251">
        <v>30</v>
      </c>
      <c r="BA33" s="330" t="s">
        <v>353</v>
      </c>
      <c r="BB33" s="332">
        <v>26</v>
      </c>
      <c r="BC33" s="251">
        <v>30</v>
      </c>
      <c r="BD33" s="134" t="s">
        <v>369</v>
      </c>
      <c r="BE33">
        <v>31</v>
      </c>
      <c r="BF33" s="251">
        <v>30</v>
      </c>
      <c r="BG33" s="134" t="s">
        <v>428</v>
      </c>
      <c r="BH33">
        <v>22</v>
      </c>
      <c r="BI33" s="251">
        <v>30</v>
      </c>
      <c r="BJ33" s="134" t="s">
        <v>339</v>
      </c>
      <c r="BK33">
        <v>22</v>
      </c>
      <c r="BL33" s="251">
        <v>30</v>
      </c>
      <c r="BM33" s="134" t="s">
        <v>474</v>
      </c>
      <c r="BN33">
        <v>32</v>
      </c>
      <c r="BO33" s="251">
        <v>30</v>
      </c>
      <c r="BP33" s="134" t="s">
        <v>368</v>
      </c>
      <c r="BQ33">
        <v>21</v>
      </c>
      <c r="BR33" s="446">
        <v>30</v>
      </c>
      <c r="BS33" s="448" t="s">
        <v>390</v>
      </c>
      <c r="BT33" s="449">
        <v>12</v>
      </c>
      <c r="BU33" s="446">
        <v>30</v>
      </c>
      <c r="BV33" s="448" t="s">
        <v>421</v>
      </c>
      <c r="BW33" s="449">
        <v>20</v>
      </c>
      <c r="BX33" s="446">
        <v>30</v>
      </c>
      <c r="BY33" s="448" t="s">
        <v>235</v>
      </c>
      <c r="BZ33" s="449">
        <v>4</v>
      </c>
      <c r="CA33" s="446">
        <v>30</v>
      </c>
      <c r="CB33" s="448" t="s">
        <v>418</v>
      </c>
      <c r="CC33" s="449">
        <v>6</v>
      </c>
      <c r="CD33" s="446">
        <v>30</v>
      </c>
      <c r="CE33" s="448" t="s">
        <v>240</v>
      </c>
      <c r="CF33" s="449">
        <v>11</v>
      </c>
      <c r="CG33" s="446">
        <v>30</v>
      </c>
      <c r="CH33" s="448" t="s">
        <v>297</v>
      </c>
      <c r="CI33" s="449">
        <v>10</v>
      </c>
      <c r="CJ33" s="446">
        <v>30</v>
      </c>
      <c r="CK33" s="282" t="s">
        <v>358</v>
      </c>
      <c r="CL33">
        <v>17</v>
      </c>
      <c r="CM33" s="446">
        <v>30</v>
      </c>
      <c r="CN33" s="282" t="s">
        <v>230</v>
      </c>
      <c r="CO33">
        <v>24</v>
      </c>
    </row>
    <row r="34" spans="1:93" ht="12" customHeight="1">
      <c r="A34" s="106">
        <v>31</v>
      </c>
      <c r="B34" s="119" t="s">
        <v>32</v>
      </c>
      <c r="C34">
        <v>9</v>
      </c>
      <c r="D34" s="106">
        <v>31</v>
      </c>
      <c r="E34" s="102" t="s">
        <v>32</v>
      </c>
      <c r="F34" s="139">
        <v>5</v>
      </c>
      <c r="G34" s="106">
        <v>31</v>
      </c>
      <c r="H34" s="119" t="s">
        <v>48</v>
      </c>
      <c r="I34">
        <v>22</v>
      </c>
      <c r="J34" s="106">
        <v>31</v>
      </c>
      <c r="K34" s="119" t="s">
        <v>81</v>
      </c>
      <c r="L34" s="118">
        <v>10</v>
      </c>
      <c r="M34" s="106">
        <v>31</v>
      </c>
      <c r="N34" s="134" t="s">
        <v>12</v>
      </c>
      <c r="O34">
        <v>11</v>
      </c>
      <c r="P34" s="106">
        <v>31</v>
      </c>
      <c r="Q34" s="134" t="s">
        <v>39</v>
      </c>
      <c r="R34">
        <v>11</v>
      </c>
      <c r="S34" s="106">
        <v>31</v>
      </c>
      <c r="T34" s="256" t="s">
        <v>39</v>
      </c>
      <c r="U34">
        <v>20</v>
      </c>
      <c r="V34" s="244">
        <v>31</v>
      </c>
      <c r="W34" s="134" t="s">
        <v>51</v>
      </c>
      <c r="X34">
        <v>24</v>
      </c>
      <c r="Y34" s="244">
        <v>31</v>
      </c>
      <c r="Z34" s="134" t="s">
        <v>6</v>
      </c>
      <c r="AA34">
        <v>25</v>
      </c>
      <c r="AB34" s="244">
        <v>31</v>
      </c>
      <c r="AC34" s="134" t="s">
        <v>28</v>
      </c>
      <c r="AD34">
        <v>24</v>
      </c>
      <c r="AE34" s="244">
        <v>31</v>
      </c>
      <c r="AF34" s="134" t="s">
        <v>20</v>
      </c>
      <c r="AG34">
        <v>18</v>
      </c>
      <c r="AH34" s="244">
        <v>31</v>
      </c>
      <c r="AI34" s="134" t="s">
        <v>13</v>
      </c>
      <c r="AJ34">
        <v>12</v>
      </c>
      <c r="AK34" s="244">
        <v>31</v>
      </c>
      <c r="AL34" s="134" t="s">
        <v>434</v>
      </c>
      <c r="AM34">
        <v>15</v>
      </c>
      <c r="AN34" s="244">
        <v>31</v>
      </c>
      <c r="AO34" s="134" t="s">
        <v>399</v>
      </c>
      <c r="AP34">
        <v>14</v>
      </c>
      <c r="AQ34" s="244">
        <v>31</v>
      </c>
      <c r="AR34" s="134" t="s">
        <v>230</v>
      </c>
      <c r="AS34">
        <v>20</v>
      </c>
      <c r="AT34" s="244">
        <v>31</v>
      </c>
      <c r="AU34" s="134" t="s">
        <v>319</v>
      </c>
      <c r="AV34">
        <v>20</v>
      </c>
      <c r="AW34" s="244">
        <v>31</v>
      </c>
      <c r="AX34" s="134" t="s">
        <v>451</v>
      </c>
      <c r="AY34">
        <v>38</v>
      </c>
      <c r="AZ34" s="244">
        <v>31</v>
      </c>
      <c r="BA34" s="330" t="s">
        <v>369</v>
      </c>
      <c r="BB34" s="332">
        <v>26</v>
      </c>
      <c r="BC34" s="244">
        <v>31</v>
      </c>
      <c r="BD34" s="134" t="s">
        <v>428</v>
      </c>
      <c r="BE34">
        <v>29</v>
      </c>
      <c r="BF34" s="244">
        <v>31</v>
      </c>
      <c r="BG34" s="134" t="s">
        <v>343</v>
      </c>
      <c r="BH34">
        <v>20</v>
      </c>
      <c r="BI34" s="244">
        <v>31</v>
      </c>
      <c r="BJ34" s="134" t="s">
        <v>329</v>
      </c>
      <c r="BK34">
        <v>21</v>
      </c>
      <c r="BL34" s="244">
        <v>31</v>
      </c>
      <c r="BM34" s="134" t="s">
        <v>319</v>
      </c>
      <c r="BN34">
        <v>29</v>
      </c>
      <c r="BO34" s="244">
        <v>31</v>
      </c>
      <c r="BP34" s="134" t="s">
        <v>420</v>
      </c>
      <c r="BQ34">
        <v>21</v>
      </c>
      <c r="BR34" s="443">
        <v>31</v>
      </c>
      <c r="BS34" s="448" t="s">
        <v>418</v>
      </c>
      <c r="BT34" s="449">
        <v>12</v>
      </c>
      <c r="BU34" s="443">
        <v>31</v>
      </c>
      <c r="BV34" s="448" t="s">
        <v>473</v>
      </c>
      <c r="BW34" s="449">
        <v>19</v>
      </c>
      <c r="BX34" s="443">
        <v>31</v>
      </c>
      <c r="BY34" s="448" t="s">
        <v>274</v>
      </c>
      <c r="BZ34" s="449">
        <v>4</v>
      </c>
      <c r="CA34" s="443">
        <v>31</v>
      </c>
      <c r="CB34" s="448" t="s">
        <v>473</v>
      </c>
      <c r="CC34" s="449">
        <v>6</v>
      </c>
      <c r="CD34" s="443">
        <v>31</v>
      </c>
      <c r="CE34" s="448" t="s">
        <v>339</v>
      </c>
      <c r="CF34" s="449">
        <v>11</v>
      </c>
      <c r="CG34" s="443">
        <v>31</v>
      </c>
      <c r="CH34" s="448" t="s">
        <v>353</v>
      </c>
      <c r="CI34" s="449">
        <v>10</v>
      </c>
      <c r="CJ34" s="443">
        <v>31</v>
      </c>
      <c r="CK34" s="282" t="s">
        <v>481</v>
      </c>
      <c r="CL34">
        <v>15</v>
      </c>
      <c r="CM34" s="443">
        <v>31</v>
      </c>
      <c r="CN34" s="282" t="s">
        <v>370</v>
      </c>
      <c r="CO34">
        <v>22</v>
      </c>
    </row>
    <row r="35" spans="1:93" ht="12" customHeight="1" thickBot="1">
      <c r="A35" s="106">
        <v>32</v>
      </c>
      <c r="B35" s="119" t="s">
        <v>128</v>
      </c>
      <c r="C35">
        <v>8</v>
      </c>
      <c r="D35" s="106">
        <v>32</v>
      </c>
      <c r="E35" s="102" t="s">
        <v>107</v>
      </c>
      <c r="F35" s="139">
        <v>4</v>
      </c>
      <c r="G35" s="106">
        <v>32</v>
      </c>
      <c r="H35" s="119" t="s">
        <v>125</v>
      </c>
      <c r="I35">
        <v>21</v>
      </c>
      <c r="J35" s="106">
        <v>32</v>
      </c>
      <c r="K35" s="119" t="s">
        <v>131</v>
      </c>
      <c r="L35" s="118">
        <v>9</v>
      </c>
      <c r="M35" s="106">
        <v>32</v>
      </c>
      <c r="N35" s="134" t="s">
        <v>18</v>
      </c>
      <c r="O35">
        <v>11</v>
      </c>
      <c r="P35" s="106">
        <v>32</v>
      </c>
      <c r="Q35" s="134" t="s">
        <v>124</v>
      </c>
      <c r="R35">
        <v>10</v>
      </c>
      <c r="S35" s="106">
        <v>32</v>
      </c>
      <c r="T35" s="256" t="s">
        <v>123</v>
      </c>
      <c r="U35">
        <v>19</v>
      </c>
      <c r="V35" s="251">
        <v>32</v>
      </c>
      <c r="W35" s="134" t="s">
        <v>16</v>
      </c>
      <c r="X35">
        <v>22</v>
      </c>
      <c r="Y35" s="251">
        <v>32</v>
      </c>
      <c r="Z35" s="134" t="s">
        <v>108</v>
      </c>
      <c r="AA35">
        <v>24</v>
      </c>
      <c r="AB35" s="251">
        <v>32</v>
      </c>
      <c r="AC35" s="134" t="s">
        <v>38</v>
      </c>
      <c r="AD35">
        <v>20</v>
      </c>
      <c r="AE35" s="251">
        <v>32</v>
      </c>
      <c r="AF35" s="134" t="s">
        <v>84</v>
      </c>
      <c r="AG35">
        <v>18</v>
      </c>
      <c r="AH35" s="251">
        <v>32</v>
      </c>
      <c r="AI35" s="134" t="s">
        <v>47</v>
      </c>
      <c r="AJ35">
        <v>11</v>
      </c>
      <c r="AK35" s="251">
        <v>32</v>
      </c>
      <c r="AL35" s="134" t="s">
        <v>446</v>
      </c>
      <c r="AM35">
        <v>15</v>
      </c>
      <c r="AN35" s="251">
        <v>32</v>
      </c>
      <c r="AO35" s="134" t="s">
        <v>231</v>
      </c>
      <c r="AP35">
        <v>12</v>
      </c>
      <c r="AQ35" s="251">
        <v>32</v>
      </c>
      <c r="AR35" s="134" t="s">
        <v>233</v>
      </c>
      <c r="AS35">
        <v>19</v>
      </c>
      <c r="AT35" s="251">
        <v>32</v>
      </c>
      <c r="AU35" s="134" t="s">
        <v>330</v>
      </c>
      <c r="AV35">
        <v>20</v>
      </c>
      <c r="AW35" s="251">
        <v>32</v>
      </c>
      <c r="AX35" s="134" t="s">
        <v>342</v>
      </c>
      <c r="AY35">
        <v>37</v>
      </c>
      <c r="AZ35" s="251">
        <v>32</v>
      </c>
      <c r="BA35" s="330" t="s">
        <v>244</v>
      </c>
      <c r="BB35" s="332">
        <v>25</v>
      </c>
      <c r="BC35" s="251">
        <v>32</v>
      </c>
      <c r="BD35" s="134" t="s">
        <v>478</v>
      </c>
      <c r="BE35">
        <v>26</v>
      </c>
      <c r="BF35" s="251">
        <v>32</v>
      </c>
      <c r="BG35" s="134" t="s">
        <v>383</v>
      </c>
      <c r="BH35">
        <v>19</v>
      </c>
      <c r="BI35" s="251">
        <v>32</v>
      </c>
      <c r="BJ35" s="134" t="s">
        <v>213</v>
      </c>
      <c r="BK35">
        <v>20</v>
      </c>
      <c r="BL35" s="251">
        <v>32</v>
      </c>
      <c r="BM35" s="134" t="s">
        <v>344</v>
      </c>
      <c r="BN35">
        <v>29</v>
      </c>
      <c r="BO35" s="251">
        <v>32</v>
      </c>
      <c r="BP35" s="134" t="s">
        <v>428</v>
      </c>
      <c r="BQ35">
        <v>18</v>
      </c>
      <c r="BR35" s="446">
        <v>32</v>
      </c>
      <c r="BS35" s="448" t="s">
        <v>421</v>
      </c>
      <c r="BT35" s="449">
        <v>12</v>
      </c>
      <c r="BU35" s="446">
        <v>32</v>
      </c>
      <c r="BV35" s="448" t="s">
        <v>229</v>
      </c>
      <c r="BW35" s="449">
        <v>18</v>
      </c>
      <c r="BX35" s="446">
        <v>32</v>
      </c>
      <c r="BY35" s="448" t="s">
        <v>353</v>
      </c>
      <c r="BZ35" s="449">
        <v>4</v>
      </c>
      <c r="CA35" s="446">
        <v>32</v>
      </c>
      <c r="CB35" s="448" t="s">
        <v>297</v>
      </c>
      <c r="CC35" s="449">
        <v>5</v>
      </c>
      <c r="CD35" s="446">
        <v>32</v>
      </c>
      <c r="CE35" s="448" t="s">
        <v>368</v>
      </c>
      <c r="CF35" s="449">
        <v>11</v>
      </c>
      <c r="CG35" s="446">
        <v>32</v>
      </c>
      <c r="CH35" s="448" t="s">
        <v>436</v>
      </c>
      <c r="CI35" s="449">
        <v>10</v>
      </c>
      <c r="CJ35" s="446">
        <v>32</v>
      </c>
      <c r="CK35" s="282" t="s">
        <v>274</v>
      </c>
      <c r="CL35">
        <v>14</v>
      </c>
      <c r="CM35" s="446">
        <v>32</v>
      </c>
      <c r="CN35" s="282" t="s">
        <v>418</v>
      </c>
      <c r="CO35">
        <v>20</v>
      </c>
    </row>
    <row r="36" spans="1:93" ht="12" customHeight="1">
      <c r="A36" s="106">
        <v>33</v>
      </c>
      <c r="B36" s="119" t="s">
        <v>56</v>
      </c>
      <c r="C36">
        <v>8</v>
      </c>
      <c r="D36" s="106">
        <v>33</v>
      </c>
      <c r="E36" s="102" t="s">
        <v>31</v>
      </c>
      <c r="F36" s="139">
        <v>4</v>
      </c>
      <c r="G36" s="106">
        <v>33</v>
      </c>
      <c r="H36" s="119" t="s">
        <v>31</v>
      </c>
      <c r="I36">
        <v>21</v>
      </c>
      <c r="J36" s="106">
        <v>33</v>
      </c>
      <c r="K36" s="119" t="s">
        <v>21</v>
      </c>
      <c r="L36" s="118">
        <v>9</v>
      </c>
      <c r="M36" s="106">
        <v>33</v>
      </c>
      <c r="N36" s="134" t="s">
        <v>9</v>
      </c>
      <c r="O36">
        <v>10</v>
      </c>
      <c r="P36" s="106">
        <v>33</v>
      </c>
      <c r="Q36" s="134" t="s">
        <v>33</v>
      </c>
      <c r="R36">
        <v>10</v>
      </c>
      <c r="S36" s="106">
        <v>33</v>
      </c>
      <c r="T36" s="256" t="s">
        <v>33</v>
      </c>
      <c r="U36">
        <v>19</v>
      </c>
      <c r="V36" s="244">
        <v>33</v>
      </c>
      <c r="W36" s="134" t="s">
        <v>40</v>
      </c>
      <c r="X36">
        <v>22</v>
      </c>
      <c r="Y36" s="244">
        <v>33</v>
      </c>
      <c r="Z36" s="134" t="s">
        <v>84</v>
      </c>
      <c r="AA36">
        <v>22</v>
      </c>
      <c r="AB36" s="244">
        <v>33</v>
      </c>
      <c r="AC36" s="134" t="s">
        <v>52</v>
      </c>
      <c r="AD36">
        <v>19</v>
      </c>
      <c r="AE36" s="244">
        <v>33</v>
      </c>
      <c r="AF36" s="134" t="s">
        <v>89</v>
      </c>
      <c r="AG36">
        <v>18</v>
      </c>
      <c r="AH36" s="244">
        <v>33</v>
      </c>
      <c r="AI36" s="134" t="s">
        <v>50</v>
      </c>
      <c r="AJ36">
        <v>11</v>
      </c>
      <c r="AK36" s="244">
        <v>33</v>
      </c>
      <c r="AL36" s="134" t="s">
        <v>453</v>
      </c>
      <c r="AM36">
        <v>15</v>
      </c>
      <c r="AN36" s="244">
        <v>33</v>
      </c>
      <c r="AO36" s="134" t="s">
        <v>420</v>
      </c>
      <c r="AP36">
        <v>12</v>
      </c>
      <c r="AQ36" s="244">
        <v>33</v>
      </c>
      <c r="AR36" s="134" t="s">
        <v>478</v>
      </c>
      <c r="AS36">
        <v>19</v>
      </c>
      <c r="AT36" s="244">
        <v>33</v>
      </c>
      <c r="AU36" s="134" t="s">
        <v>449</v>
      </c>
      <c r="AV36">
        <v>19</v>
      </c>
      <c r="AW36" s="244">
        <v>33</v>
      </c>
      <c r="AX36" s="134" t="s">
        <v>343</v>
      </c>
      <c r="AY36">
        <v>37</v>
      </c>
      <c r="AZ36" s="244">
        <v>33</v>
      </c>
      <c r="BA36" s="330" t="s">
        <v>233</v>
      </c>
      <c r="BB36" s="332">
        <v>24</v>
      </c>
      <c r="BC36" s="244">
        <v>33</v>
      </c>
      <c r="BD36" s="134" t="s">
        <v>420</v>
      </c>
      <c r="BE36">
        <v>25</v>
      </c>
      <c r="BF36" s="244">
        <v>33</v>
      </c>
      <c r="BG36" s="134" t="s">
        <v>481</v>
      </c>
      <c r="BH36">
        <v>19</v>
      </c>
      <c r="BI36" s="244">
        <v>33</v>
      </c>
      <c r="BJ36" s="134" t="s">
        <v>420</v>
      </c>
      <c r="BK36">
        <v>20</v>
      </c>
      <c r="BL36" s="244">
        <v>33</v>
      </c>
      <c r="BM36" s="134" t="s">
        <v>273</v>
      </c>
      <c r="BN36">
        <v>28</v>
      </c>
      <c r="BO36" s="244">
        <v>33</v>
      </c>
      <c r="BP36" s="134" t="s">
        <v>327</v>
      </c>
      <c r="BQ36">
        <v>17</v>
      </c>
      <c r="BR36" s="443">
        <v>33</v>
      </c>
      <c r="BS36" s="448" t="s">
        <v>488</v>
      </c>
      <c r="BT36" s="449">
        <v>12</v>
      </c>
      <c r="BU36" s="443">
        <v>33</v>
      </c>
      <c r="BV36" s="448" t="s">
        <v>457</v>
      </c>
      <c r="BW36" s="449">
        <v>17</v>
      </c>
      <c r="BX36" s="443">
        <v>33</v>
      </c>
      <c r="BY36" s="448" t="s">
        <v>356</v>
      </c>
      <c r="BZ36" s="449">
        <v>4</v>
      </c>
      <c r="CA36" s="443">
        <v>33</v>
      </c>
      <c r="CB36" s="448" t="s">
        <v>344</v>
      </c>
      <c r="CC36" s="449">
        <v>5</v>
      </c>
      <c r="CD36" s="443">
        <v>33</v>
      </c>
      <c r="CE36" s="448" t="s">
        <v>217</v>
      </c>
      <c r="CF36" s="449">
        <v>10</v>
      </c>
      <c r="CG36" s="443">
        <v>33</v>
      </c>
      <c r="CH36" s="448" t="s">
        <v>319</v>
      </c>
      <c r="CI36" s="449">
        <v>9</v>
      </c>
      <c r="CJ36" s="443">
        <v>33</v>
      </c>
      <c r="CK36" s="282" t="s">
        <v>230</v>
      </c>
      <c r="CL36">
        <v>13</v>
      </c>
      <c r="CM36" s="443">
        <v>33</v>
      </c>
      <c r="CN36" s="282" t="s">
        <v>325</v>
      </c>
      <c r="CO36">
        <v>19</v>
      </c>
    </row>
    <row r="37" spans="1:93" ht="12" customHeight="1" thickBot="1">
      <c r="A37" s="106">
        <v>34</v>
      </c>
      <c r="B37" s="119" t="s">
        <v>24</v>
      </c>
      <c r="C37">
        <v>6</v>
      </c>
      <c r="D37" s="106">
        <v>34</v>
      </c>
      <c r="E37" s="102" t="s">
        <v>36</v>
      </c>
      <c r="F37" s="139">
        <v>3</v>
      </c>
      <c r="G37" s="106">
        <v>34</v>
      </c>
      <c r="H37" s="119" t="s">
        <v>63</v>
      </c>
      <c r="I37">
        <v>19</v>
      </c>
      <c r="J37" s="106">
        <v>34</v>
      </c>
      <c r="K37" s="119" t="s">
        <v>27</v>
      </c>
      <c r="L37" s="118">
        <v>9</v>
      </c>
      <c r="M37" s="106">
        <v>34</v>
      </c>
      <c r="N37" s="134" t="s">
        <v>19</v>
      </c>
      <c r="O37">
        <v>10</v>
      </c>
      <c r="P37" s="106">
        <v>34</v>
      </c>
      <c r="Q37" s="134" t="s">
        <v>86</v>
      </c>
      <c r="R37">
        <v>10</v>
      </c>
      <c r="S37" s="106">
        <v>34</v>
      </c>
      <c r="T37" s="256" t="s">
        <v>51</v>
      </c>
      <c r="U37">
        <v>19</v>
      </c>
      <c r="V37" s="251">
        <v>34</v>
      </c>
      <c r="W37" s="134" t="s">
        <v>8</v>
      </c>
      <c r="X37">
        <v>21</v>
      </c>
      <c r="Y37" s="251">
        <v>34</v>
      </c>
      <c r="Z37" s="134" t="s">
        <v>28</v>
      </c>
      <c r="AA37">
        <v>21</v>
      </c>
      <c r="AB37" s="251">
        <v>34</v>
      </c>
      <c r="AC37" s="134" t="s">
        <v>51</v>
      </c>
      <c r="AD37">
        <v>16</v>
      </c>
      <c r="AE37" s="251">
        <v>34</v>
      </c>
      <c r="AF37" s="134" t="s">
        <v>39</v>
      </c>
      <c r="AG37">
        <v>17</v>
      </c>
      <c r="AH37" s="251">
        <v>34</v>
      </c>
      <c r="AI37" s="134" t="s">
        <v>8</v>
      </c>
      <c r="AJ37">
        <v>10</v>
      </c>
      <c r="AK37" s="251">
        <v>34</v>
      </c>
      <c r="AL37" s="134" t="s">
        <v>478</v>
      </c>
      <c r="AM37">
        <v>15</v>
      </c>
      <c r="AN37" s="251">
        <v>34</v>
      </c>
      <c r="AO37" s="134" t="s">
        <v>459</v>
      </c>
      <c r="AP37">
        <v>12</v>
      </c>
      <c r="AQ37" s="251">
        <v>34</v>
      </c>
      <c r="AR37" s="134" t="s">
        <v>326</v>
      </c>
      <c r="AS37">
        <v>18</v>
      </c>
      <c r="AT37" s="251">
        <v>34</v>
      </c>
      <c r="AU37" s="134" t="s">
        <v>229</v>
      </c>
      <c r="AV37">
        <v>17</v>
      </c>
      <c r="AW37" s="251">
        <v>34</v>
      </c>
      <c r="AX37" s="134" t="s">
        <v>346</v>
      </c>
      <c r="AY37">
        <v>33</v>
      </c>
      <c r="AZ37" s="251">
        <v>34</v>
      </c>
      <c r="BA37" s="330" t="s">
        <v>349</v>
      </c>
      <c r="BB37" s="332">
        <v>24</v>
      </c>
      <c r="BC37" s="251">
        <v>34</v>
      </c>
      <c r="BD37" s="134" t="s">
        <v>256</v>
      </c>
      <c r="BE37">
        <v>24</v>
      </c>
      <c r="BF37" s="251">
        <v>34</v>
      </c>
      <c r="BG37" s="134" t="s">
        <v>349</v>
      </c>
      <c r="BH37">
        <v>18</v>
      </c>
      <c r="BI37" s="251">
        <v>34</v>
      </c>
      <c r="BJ37" s="134" t="s">
        <v>447</v>
      </c>
      <c r="BK37">
        <v>18</v>
      </c>
      <c r="BL37" s="251">
        <v>34</v>
      </c>
      <c r="BM37" s="134" t="s">
        <v>274</v>
      </c>
      <c r="BN37">
        <v>28</v>
      </c>
      <c r="BO37" s="251">
        <v>34</v>
      </c>
      <c r="BP37" s="134" t="s">
        <v>325</v>
      </c>
      <c r="BQ37">
        <v>16</v>
      </c>
      <c r="BR37" s="446">
        <v>34</v>
      </c>
      <c r="BS37" s="448" t="s">
        <v>340</v>
      </c>
      <c r="BT37" s="449">
        <v>11</v>
      </c>
      <c r="BU37" s="446">
        <v>34</v>
      </c>
      <c r="BV37" s="448" t="s">
        <v>467</v>
      </c>
      <c r="BW37" s="449">
        <v>16</v>
      </c>
      <c r="BX37" s="446">
        <v>34</v>
      </c>
      <c r="BY37" s="448" t="s">
        <v>459</v>
      </c>
      <c r="BZ37" s="449">
        <v>4</v>
      </c>
      <c r="CA37" s="446">
        <v>34</v>
      </c>
      <c r="CB37" s="448" t="s">
        <v>490</v>
      </c>
      <c r="CC37" s="449">
        <v>5</v>
      </c>
      <c r="CD37" s="446">
        <v>34</v>
      </c>
      <c r="CE37" s="448" t="s">
        <v>231</v>
      </c>
      <c r="CF37" s="449">
        <v>10</v>
      </c>
      <c r="CG37" s="446">
        <v>34</v>
      </c>
      <c r="CH37" s="448" t="s">
        <v>345</v>
      </c>
      <c r="CI37" s="449">
        <v>9</v>
      </c>
      <c r="CJ37" s="446">
        <v>34</v>
      </c>
      <c r="CK37" s="282" t="s">
        <v>418</v>
      </c>
      <c r="CL37">
        <v>13</v>
      </c>
      <c r="CM37" s="446">
        <v>34</v>
      </c>
      <c r="CN37" s="282" t="s">
        <v>368</v>
      </c>
      <c r="CO37">
        <v>16</v>
      </c>
    </row>
    <row r="38" spans="1:93" ht="12" customHeight="1">
      <c r="A38" s="106">
        <v>35</v>
      </c>
      <c r="B38" s="119" t="s">
        <v>60</v>
      </c>
      <c r="C38">
        <v>6</v>
      </c>
      <c r="D38" s="106">
        <v>35</v>
      </c>
      <c r="E38" s="102" t="s">
        <v>126</v>
      </c>
      <c r="F38" s="139">
        <v>2</v>
      </c>
      <c r="G38" s="106">
        <v>35</v>
      </c>
      <c r="H38" s="119" t="s">
        <v>123</v>
      </c>
      <c r="I38">
        <v>16</v>
      </c>
      <c r="J38" s="106">
        <v>35</v>
      </c>
      <c r="K38" s="119" t="s">
        <v>48</v>
      </c>
      <c r="L38" s="118">
        <v>9</v>
      </c>
      <c r="M38" s="106">
        <v>35</v>
      </c>
      <c r="N38" s="134" t="s">
        <v>27</v>
      </c>
      <c r="O38">
        <v>9</v>
      </c>
      <c r="P38" s="106">
        <v>35</v>
      </c>
      <c r="Q38" s="134" t="s">
        <v>63</v>
      </c>
      <c r="R38">
        <v>10</v>
      </c>
      <c r="S38" s="106">
        <v>35</v>
      </c>
      <c r="T38" s="256" t="s">
        <v>15</v>
      </c>
      <c r="U38">
        <v>18</v>
      </c>
      <c r="V38" s="244">
        <v>35</v>
      </c>
      <c r="W38" s="134" t="s">
        <v>36</v>
      </c>
      <c r="X38">
        <v>20</v>
      </c>
      <c r="Y38" s="244">
        <v>35</v>
      </c>
      <c r="Z38" s="134" t="s">
        <v>156</v>
      </c>
      <c r="AA38">
        <v>21</v>
      </c>
      <c r="AB38" s="244">
        <v>35</v>
      </c>
      <c r="AC38" s="134" t="s">
        <v>89</v>
      </c>
      <c r="AD38">
        <v>16</v>
      </c>
      <c r="AE38" s="244">
        <v>35</v>
      </c>
      <c r="AF38" s="134" t="s">
        <v>48</v>
      </c>
      <c r="AG38">
        <v>17</v>
      </c>
      <c r="AH38" s="244">
        <v>35</v>
      </c>
      <c r="AI38" s="134" t="s">
        <v>18</v>
      </c>
      <c r="AJ38">
        <v>10</v>
      </c>
      <c r="AK38" s="244">
        <v>35</v>
      </c>
      <c r="AL38" s="134" t="s">
        <v>343</v>
      </c>
      <c r="AM38">
        <v>14</v>
      </c>
      <c r="AN38" s="244">
        <v>35</v>
      </c>
      <c r="AO38" s="134" t="s">
        <v>230</v>
      </c>
      <c r="AP38">
        <v>10</v>
      </c>
      <c r="AQ38" s="244">
        <v>35</v>
      </c>
      <c r="AR38" s="134" t="s">
        <v>421</v>
      </c>
      <c r="AS38">
        <v>18</v>
      </c>
      <c r="AT38" s="244">
        <v>35</v>
      </c>
      <c r="AU38" s="134" t="s">
        <v>240</v>
      </c>
      <c r="AV38">
        <v>17</v>
      </c>
      <c r="AW38" s="244">
        <v>35</v>
      </c>
      <c r="AX38" s="134" t="s">
        <v>273</v>
      </c>
      <c r="AY38">
        <v>32</v>
      </c>
      <c r="AZ38" s="244">
        <v>35</v>
      </c>
      <c r="BA38" s="330" t="s">
        <v>319</v>
      </c>
      <c r="BB38" s="332">
        <v>23</v>
      </c>
      <c r="BC38" s="244">
        <v>35</v>
      </c>
      <c r="BD38" s="134" t="s">
        <v>231</v>
      </c>
      <c r="BE38">
        <v>18</v>
      </c>
      <c r="BF38" s="244">
        <v>35</v>
      </c>
      <c r="BG38" s="134" t="s">
        <v>344</v>
      </c>
      <c r="BH38">
        <v>16</v>
      </c>
      <c r="BI38" s="244">
        <v>35</v>
      </c>
      <c r="BJ38" s="134" t="s">
        <v>467</v>
      </c>
      <c r="BK38">
        <v>17</v>
      </c>
      <c r="BL38" s="244">
        <v>35</v>
      </c>
      <c r="BM38" s="134" t="s">
        <v>353</v>
      </c>
      <c r="BN38">
        <v>27</v>
      </c>
      <c r="BO38" s="244">
        <v>35</v>
      </c>
      <c r="BP38" s="134" t="s">
        <v>353</v>
      </c>
      <c r="BQ38">
        <v>16</v>
      </c>
      <c r="BR38" s="443">
        <v>35</v>
      </c>
      <c r="BS38" s="448" t="s">
        <v>368</v>
      </c>
      <c r="BT38" s="449">
        <v>10</v>
      </c>
      <c r="BU38" s="443">
        <v>35</v>
      </c>
      <c r="BV38" s="448" t="s">
        <v>339</v>
      </c>
      <c r="BW38" s="449">
        <v>12</v>
      </c>
      <c r="BX38" s="443">
        <v>35</v>
      </c>
      <c r="BY38" s="448" t="s">
        <v>251</v>
      </c>
      <c r="BZ38" s="449">
        <v>3</v>
      </c>
      <c r="CA38" s="443">
        <v>35</v>
      </c>
      <c r="CB38" s="448" t="s">
        <v>214</v>
      </c>
      <c r="CC38" s="449">
        <v>4</v>
      </c>
      <c r="CD38" s="443">
        <v>35</v>
      </c>
      <c r="CE38" s="448" t="s">
        <v>346</v>
      </c>
      <c r="CF38" s="449">
        <v>8</v>
      </c>
      <c r="CG38" s="443">
        <v>35</v>
      </c>
      <c r="CH38" s="448" t="s">
        <v>360</v>
      </c>
      <c r="CI38" s="449">
        <v>9</v>
      </c>
      <c r="CJ38" s="443">
        <v>35</v>
      </c>
      <c r="CK38" s="282" t="s">
        <v>256</v>
      </c>
      <c r="CL38">
        <v>11</v>
      </c>
      <c r="CM38" s="443">
        <v>35</v>
      </c>
      <c r="CN38" s="282" t="s">
        <v>476</v>
      </c>
      <c r="CO38">
        <v>16</v>
      </c>
    </row>
    <row r="39" spans="1:93" ht="12" customHeight="1" thickBot="1">
      <c r="A39" s="106">
        <v>36</v>
      </c>
      <c r="B39" s="119" t="s">
        <v>15</v>
      </c>
      <c r="C39">
        <v>4</v>
      </c>
      <c r="D39" s="106">
        <v>36</v>
      </c>
      <c r="E39" s="102" t="s">
        <v>38</v>
      </c>
      <c r="F39" s="139">
        <v>2</v>
      </c>
      <c r="G39" s="106">
        <v>36</v>
      </c>
      <c r="H39" s="119" t="s">
        <v>47</v>
      </c>
      <c r="I39">
        <v>15</v>
      </c>
      <c r="J39" s="106">
        <v>36</v>
      </c>
      <c r="K39" s="119" t="s">
        <v>78</v>
      </c>
      <c r="L39" s="118">
        <v>8</v>
      </c>
      <c r="M39" s="106">
        <v>36</v>
      </c>
      <c r="N39" s="134" t="s">
        <v>35</v>
      </c>
      <c r="O39">
        <v>8</v>
      </c>
      <c r="P39" s="106">
        <v>36</v>
      </c>
      <c r="Q39" s="134" t="s">
        <v>10</v>
      </c>
      <c r="R39">
        <v>9</v>
      </c>
      <c r="S39" s="106">
        <v>36</v>
      </c>
      <c r="T39" s="256" t="s">
        <v>9</v>
      </c>
      <c r="U39">
        <v>10</v>
      </c>
      <c r="V39" s="251">
        <v>36</v>
      </c>
      <c r="W39" s="134" t="s">
        <v>52</v>
      </c>
      <c r="X39">
        <v>19</v>
      </c>
      <c r="Y39" s="251">
        <v>36</v>
      </c>
      <c r="Z39" s="134" t="s">
        <v>48</v>
      </c>
      <c r="AA39">
        <v>20</v>
      </c>
      <c r="AB39" s="251">
        <v>36</v>
      </c>
      <c r="AC39" s="134" t="s">
        <v>33</v>
      </c>
      <c r="AD39">
        <v>15</v>
      </c>
      <c r="AE39" s="251">
        <v>36</v>
      </c>
      <c r="AF39" s="134" t="s">
        <v>31</v>
      </c>
      <c r="AG39">
        <v>16</v>
      </c>
      <c r="AH39" s="251">
        <v>36</v>
      </c>
      <c r="AI39" s="134" t="s">
        <v>49</v>
      </c>
      <c r="AJ39">
        <v>10</v>
      </c>
      <c r="AK39" s="251">
        <v>36</v>
      </c>
      <c r="AL39" s="134" t="s">
        <v>477</v>
      </c>
      <c r="AM39">
        <v>14</v>
      </c>
      <c r="AN39" s="251">
        <v>36</v>
      </c>
      <c r="AO39" s="134" t="s">
        <v>366</v>
      </c>
      <c r="AP39">
        <v>10</v>
      </c>
      <c r="AQ39" s="251">
        <v>36</v>
      </c>
      <c r="AR39" s="134" t="s">
        <v>381</v>
      </c>
      <c r="AS39">
        <v>17</v>
      </c>
      <c r="AT39" s="251">
        <v>36</v>
      </c>
      <c r="AU39" s="134" t="s">
        <v>224</v>
      </c>
      <c r="AV39">
        <v>16</v>
      </c>
      <c r="AW39" s="251">
        <v>36</v>
      </c>
      <c r="AX39" s="134" t="s">
        <v>473</v>
      </c>
      <c r="AY39">
        <v>32</v>
      </c>
      <c r="AZ39" s="251">
        <v>36</v>
      </c>
      <c r="BA39" s="330" t="s">
        <v>368</v>
      </c>
      <c r="BB39" s="332">
        <v>23</v>
      </c>
      <c r="BC39" s="251">
        <v>36</v>
      </c>
      <c r="BD39" s="134" t="s">
        <v>214</v>
      </c>
      <c r="BE39">
        <v>17</v>
      </c>
      <c r="BF39" s="251">
        <v>36</v>
      </c>
      <c r="BG39" s="134" t="s">
        <v>467</v>
      </c>
      <c r="BH39">
        <v>16</v>
      </c>
      <c r="BI39" s="251">
        <v>36</v>
      </c>
      <c r="BJ39" s="134" t="s">
        <v>294</v>
      </c>
      <c r="BK39">
        <v>16</v>
      </c>
      <c r="BL39" s="251">
        <v>36</v>
      </c>
      <c r="BM39" s="134" t="s">
        <v>291</v>
      </c>
      <c r="BN39">
        <v>22</v>
      </c>
      <c r="BO39" s="251">
        <v>36</v>
      </c>
      <c r="BP39" s="134" t="s">
        <v>231</v>
      </c>
      <c r="BQ39">
        <v>15</v>
      </c>
      <c r="BR39" s="446">
        <v>36</v>
      </c>
      <c r="BS39" s="448" t="s">
        <v>240</v>
      </c>
      <c r="BT39" s="449">
        <v>9</v>
      </c>
      <c r="BU39" s="446">
        <v>36</v>
      </c>
      <c r="BV39" s="448" t="s">
        <v>340</v>
      </c>
      <c r="BW39" s="449">
        <v>12</v>
      </c>
      <c r="BX39" s="446">
        <v>36</v>
      </c>
      <c r="BY39" s="448" t="s">
        <v>358</v>
      </c>
      <c r="BZ39" s="449">
        <v>3</v>
      </c>
      <c r="CA39" s="446">
        <v>36</v>
      </c>
      <c r="CB39" s="448" t="s">
        <v>229</v>
      </c>
      <c r="CC39" s="449">
        <v>4</v>
      </c>
      <c r="CD39" s="446">
        <v>36</v>
      </c>
      <c r="CE39" s="448" t="s">
        <v>449</v>
      </c>
      <c r="CF39" s="449">
        <v>8</v>
      </c>
      <c r="CG39" s="446">
        <v>36</v>
      </c>
      <c r="CH39" s="448" t="s">
        <v>473</v>
      </c>
      <c r="CI39" s="449">
        <v>9</v>
      </c>
      <c r="CJ39" s="446">
        <v>36</v>
      </c>
      <c r="CK39" s="282" t="s">
        <v>459</v>
      </c>
      <c r="CL39">
        <v>11</v>
      </c>
      <c r="CM39" s="446">
        <v>36</v>
      </c>
      <c r="CN39" s="282" t="s">
        <v>339</v>
      </c>
      <c r="CO39">
        <v>14</v>
      </c>
    </row>
    <row r="40" spans="1:93" ht="12" customHeight="1">
      <c r="A40" s="106">
        <v>37</v>
      </c>
      <c r="B40" s="119" t="s">
        <v>29</v>
      </c>
      <c r="C40">
        <v>4</v>
      </c>
      <c r="D40" s="106">
        <v>37</v>
      </c>
      <c r="E40" s="102" t="s">
        <v>39</v>
      </c>
      <c r="F40" s="139">
        <v>2</v>
      </c>
      <c r="G40" s="106">
        <v>37</v>
      </c>
      <c r="H40" s="119" t="s">
        <v>33</v>
      </c>
      <c r="I40">
        <v>14</v>
      </c>
      <c r="J40" s="106">
        <v>37</v>
      </c>
      <c r="K40" s="119" t="s">
        <v>39</v>
      </c>
      <c r="L40" s="118">
        <v>8</v>
      </c>
      <c r="M40" s="106">
        <v>37</v>
      </c>
      <c r="N40" s="134" t="s">
        <v>40</v>
      </c>
      <c r="O40">
        <v>7</v>
      </c>
      <c r="P40" s="106">
        <v>37</v>
      </c>
      <c r="Q40" s="134" t="s">
        <v>36</v>
      </c>
      <c r="R40">
        <v>9</v>
      </c>
      <c r="S40" s="106">
        <v>37</v>
      </c>
      <c r="T40" s="256" t="s">
        <v>89</v>
      </c>
      <c r="U40">
        <v>10</v>
      </c>
      <c r="V40" s="244">
        <v>37</v>
      </c>
      <c r="W40" s="134" t="s">
        <v>11</v>
      </c>
      <c r="X40">
        <v>18</v>
      </c>
      <c r="Y40" s="244">
        <v>37</v>
      </c>
      <c r="Z40" s="134" t="s">
        <v>124</v>
      </c>
      <c r="AA40">
        <v>18</v>
      </c>
      <c r="AB40" s="244">
        <v>37</v>
      </c>
      <c r="AC40" s="134" t="s">
        <v>23</v>
      </c>
      <c r="AD40">
        <v>14</v>
      </c>
      <c r="AE40" s="244">
        <v>37</v>
      </c>
      <c r="AF40" s="134" t="s">
        <v>11</v>
      </c>
      <c r="AG40">
        <v>15</v>
      </c>
      <c r="AH40" s="244">
        <v>37</v>
      </c>
      <c r="AI40" s="134" t="s">
        <v>6</v>
      </c>
      <c r="AJ40">
        <v>9</v>
      </c>
      <c r="AK40" s="244">
        <v>37</v>
      </c>
      <c r="AL40" s="134" t="s">
        <v>349</v>
      </c>
      <c r="AM40">
        <v>13</v>
      </c>
      <c r="AN40" s="244">
        <v>37</v>
      </c>
      <c r="AO40" s="134" t="s">
        <v>434</v>
      </c>
      <c r="AP40">
        <v>10</v>
      </c>
      <c r="AQ40" s="244">
        <v>37</v>
      </c>
      <c r="AR40" s="134" t="s">
        <v>418</v>
      </c>
      <c r="AS40">
        <v>17</v>
      </c>
      <c r="AT40" s="244">
        <v>37</v>
      </c>
      <c r="AU40" s="134" t="s">
        <v>230</v>
      </c>
      <c r="AV40">
        <v>16</v>
      </c>
      <c r="AW40" s="244">
        <v>37</v>
      </c>
      <c r="AX40" s="134" t="s">
        <v>240</v>
      </c>
      <c r="AY40">
        <v>27</v>
      </c>
      <c r="AZ40" s="244">
        <v>37</v>
      </c>
      <c r="BA40" s="330" t="s">
        <v>344</v>
      </c>
      <c r="BB40" s="332">
        <v>21</v>
      </c>
      <c r="BC40" s="244">
        <v>37</v>
      </c>
      <c r="BD40" s="134" t="s">
        <v>286</v>
      </c>
      <c r="BE40">
        <v>16</v>
      </c>
      <c r="BF40" s="244">
        <v>37</v>
      </c>
      <c r="BG40" s="134" t="s">
        <v>233</v>
      </c>
      <c r="BH40">
        <v>15</v>
      </c>
      <c r="BI40" s="244">
        <v>37</v>
      </c>
      <c r="BJ40" s="134" t="s">
        <v>257</v>
      </c>
      <c r="BK40">
        <v>14</v>
      </c>
      <c r="BL40" s="244">
        <v>37</v>
      </c>
      <c r="BM40" s="134" t="s">
        <v>388</v>
      </c>
      <c r="BN40">
        <v>22</v>
      </c>
      <c r="BO40" s="244">
        <v>37</v>
      </c>
      <c r="BP40" s="134" t="s">
        <v>349</v>
      </c>
      <c r="BQ40">
        <v>15</v>
      </c>
      <c r="BR40" s="443">
        <v>37</v>
      </c>
      <c r="BS40" s="448" t="s">
        <v>259</v>
      </c>
      <c r="BT40" s="449">
        <v>9</v>
      </c>
      <c r="BU40" s="443">
        <v>37</v>
      </c>
      <c r="BV40" s="448" t="s">
        <v>344</v>
      </c>
      <c r="BW40" s="449">
        <v>12</v>
      </c>
      <c r="BX40" s="443">
        <v>37</v>
      </c>
      <c r="BY40" s="448" t="s">
        <v>378</v>
      </c>
      <c r="BZ40" s="449">
        <v>3</v>
      </c>
      <c r="CA40" s="443">
        <v>37</v>
      </c>
      <c r="CB40" s="448" t="s">
        <v>316</v>
      </c>
      <c r="CC40" s="449">
        <v>4</v>
      </c>
      <c r="CD40" s="443">
        <v>37</v>
      </c>
      <c r="CE40" s="448" t="s">
        <v>399</v>
      </c>
      <c r="CF40" s="449">
        <v>7</v>
      </c>
      <c r="CG40" s="443">
        <v>37</v>
      </c>
      <c r="CH40" s="448" t="s">
        <v>251</v>
      </c>
      <c r="CI40" s="449">
        <v>8</v>
      </c>
      <c r="CJ40" s="443">
        <v>37</v>
      </c>
      <c r="CK40" s="282" t="s">
        <v>479</v>
      </c>
      <c r="CL40">
        <v>10</v>
      </c>
      <c r="CM40" s="443">
        <v>37</v>
      </c>
      <c r="CN40" s="282" t="s">
        <v>481</v>
      </c>
      <c r="CO40">
        <v>14</v>
      </c>
    </row>
    <row r="41" spans="1:93" ht="12" customHeight="1" thickBot="1">
      <c r="A41" s="106">
        <v>38</v>
      </c>
      <c r="B41" s="119" t="s">
        <v>40</v>
      </c>
      <c r="C41">
        <v>4</v>
      </c>
      <c r="D41" s="106">
        <v>38</v>
      </c>
      <c r="E41" s="102" t="s">
        <v>41</v>
      </c>
      <c r="F41" s="139">
        <v>2</v>
      </c>
      <c r="G41" s="106">
        <v>38</v>
      </c>
      <c r="H41" s="119" t="s">
        <v>122</v>
      </c>
      <c r="I41">
        <v>12</v>
      </c>
      <c r="J41" s="106">
        <v>38</v>
      </c>
      <c r="K41" s="119" t="s">
        <v>11</v>
      </c>
      <c r="L41" s="118">
        <v>7</v>
      </c>
      <c r="M41" s="106">
        <v>38</v>
      </c>
      <c r="N41" s="134" t="s">
        <v>84</v>
      </c>
      <c r="O41">
        <v>7</v>
      </c>
      <c r="P41" s="106">
        <v>38</v>
      </c>
      <c r="Q41" s="134" t="s">
        <v>55</v>
      </c>
      <c r="R41">
        <v>9</v>
      </c>
      <c r="S41" s="106">
        <v>38</v>
      </c>
      <c r="T41" s="256" t="s">
        <v>5</v>
      </c>
      <c r="U41">
        <v>8</v>
      </c>
      <c r="V41" s="251">
        <v>38</v>
      </c>
      <c r="W41" s="134" t="s">
        <v>17</v>
      </c>
      <c r="X41">
        <v>18</v>
      </c>
      <c r="Y41" s="251">
        <v>38</v>
      </c>
      <c r="Z41" s="134" t="s">
        <v>83</v>
      </c>
      <c r="AA41">
        <v>18</v>
      </c>
      <c r="AB41" s="251">
        <v>38</v>
      </c>
      <c r="AC41" s="134" t="s">
        <v>30</v>
      </c>
      <c r="AD41">
        <v>14</v>
      </c>
      <c r="AE41" s="251">
        <v>38</v>
      </c>
      <c r="AF41" s="134" t="s">
        <v>63</v>
      </c>
      <c r="AG41">
        <v>14</v>
      </c>
      <c r="AH41" s="251">
        <v>38</v>
      </c>
      <c r="AI41" s="134" t="s">
        <v>15</v>
      </c>
      <c r="AJ41">
        <v>9</v>
      </c>
      <c r="AK41" s="251">
        <v>38</v>
      </c>
      <c r="AL41" s="134" t="s">
        <v>368</v>
      </c>
      <c r="AM41">
        <v>13</v>
      </c>
      <c r="AN41" s="251">
        <v>38</v>
      </c>
      <c r="AO41" s="134" t="s">
        <v>453</v>
      </c>
      <c r="AP41">
        <v>10</v>
      </c>
      <c r="AQ41" s="251">
        <v>38</v>
      </c>
      <c r="AR41" s="134" t="s">
        <v>450</v>
      </c>
      <c r="AS41">
        <v>17</v>
      </c>
      <c r="AT41" s="251">
        <v>38</v>
      </c>
      <c r="AU41" s="134" t="s">
        <v>244</v>
      </c>
      <c r="AV41">
        <v>16</v>
      </c>
      <c r="AW41" s="251">
        <v>38</v>
      </c>
      <c r="AX41" s="134" t="s">
        <v>353</v>
      </c>
      <c r="AY41">
        <v>24</v>
      </c>
      <c r="AZ41" s="251">
        <v>38</v>
      </c>
      <c r="BA41" s="330" t="s">
        <v>428</v>
      </c>
      <c r="BB41" s="332">
        <v>21</v>
      </c>
      <c r="BC41" s="251">
        <v>38</v>
      </c>
      <c r="BD41" s="134" t="s">
        <v>339</v>
      </c>
      <c r="BE41">
        <v>16</v>
      </c>
      <c r="BF41" s="251">
        <v>38</v>
      </c>
      <c r="BG41" s="134" t="s">
        <v>274</v>
      </c>
      <c r="BH41">
        <v>15</v>
      </c>
      <c r="BI41" s="251">
        <v>38</v>
      </c>
      <c r="BJ41" s="134" t="s">
        <v>368</v>
      </c>
      <c r="BK41">
        <v>14</v>
      </c>
      <c r="BL41" s="251">
        <v>38</v>
      </c>
      <c r="BM41" s="134" t="s">
        <v>349</v>
      </c>
      <c r="BN41">
        <v>21</v>
      </c>
      <c r="BO41" s="251">
        <v>38</v>
      </c>
      <c r="BP41" s="134" t="s">
        <v>397</v>
      </c>
      <c r="BQ41">
        <v>15</v>
      </c>
      <c r="BR41" s="446">
        <v>38</v>
      </c>
      <c r="BS41" s="448" t="s">
        <v>430</v>
      </c>
      <c r="BT41" s="449">
        <v>9</v>
      </c>
      <c r="BU41" s="446">
        <v>38</v>
      </c>
      <c r="BV41" s="448" t="s">
        <v>418</v>
      </c>
      <c r="BW41" s="449">
        <v>12</v>
      </c>
      <c r="BX41" s="446">
        <v>38</v>
      </c>
      <c r="BY41" s="448" t="s">
        <v>462</v>
      </c>
      <c r="BZ41" s="449">
        <v>3</v>
      </c>
      <c r="CA41" s="446">
        <v>38</v>
      </c>
      <c r="CB41" s="448" t="s">
        <v>353</v>
      </c>
      <c r="CC41" s="449">
        <v>4</v>
      </c>
      <c r="CD41" s="446">
        <v>38</v>
      </c>
      <c r="CE41" s="448" t="s">
        <v>420</v>
      </c>
      <c r="CF41" s="449">
        <v>7</v>
      </c>
      <c r="CG41" s="446">
        <v>38</v>
      </c>
      <c r="CH41" s="448" t="s">
        <v>257</v>
      </c>
      <c r="CI41" s="449">
        <v>8</v>
      </c>
      <c r="CJ41" s="446">
        <v>38</v>
      </c>
      <c r="CK41" s="282" t="s">
        <v>229</v>
      </c>
      <c r="CL41">
        <v>9</v>
      </c>
      <c r="CM41" s="446">
        <v>38</v>
      </c>
      <c r="CN41" s="282" t="s">
        <v>274</v>
      </c>
      <c r="CO41">
        <v>12</v>
      </c>
    </row>
    <row r="42" spans="1:93" ht="12" customHeight="1">
      <c r="A42" s="106">
        <v>39</v>
      </c>
      <c r="B42" s="119" t="s">
        <v>14</v>
      </c>
      <c r="C42">
        <v>3</v>
      </c>
      <c r="D42" s="106">
        <v>39</v>
      </c>
      <c r="E42" s="102" t="s">
        <v>42</v>
      </c>
      <c r="F42" s="139">
        <v>2</v>
      </c>
      <c r="G42" s="106">
        <v>39</v>
      </c>
      <c r="H42" s="119" t="s">
        <v>36</v>
      </c>
      <c r="I42">
        <v>12</v>
      </c>
      <c r="J42" s="106">
        <v>39</v>
      </c>
      <c r="K42" s="119" t="s">
        <v>22</v>
      </c>
      <c r="L42" s="118">
        <v>7</v>
      </c>
      <c r="M42" s="106">
        <v>39</v>
      </c>
      <c r="N42" s="134" t="s">
        <v>14</v>
      </c>
      <c r="O42">
        <v>6</v>
      </c>
      <c r="P42" s="106">
        <v>39</v>
      </c>
      <c r="Q42" s="134" t="s">
        <v>60</v>
      </c>
      <c r="R42">
        <v>9</v>
      </c>
      <c r="S42" s="106">
        <v>39</v>
      </c>
      <c r="T42" s="256" t="s">
        <v>86</v>
      </c>
      <c r="U42">
        <v>8</v>
      </c>
      <c r="V42" s="244">
        <v>39</v>
      </c>
      <c r="W42" s="134" t="s">
        <v>48</v>
      </c>
      <c r="X42">
        <v>18</v>
      </c>
      <c r="Y42" s="244">
        <v>39</v>
      </c>
      <c r="Z42" s="134" t="s">
        <v>44</v>
      </c>
      <c r="AA42">
        <v>18</v>
      </c>
      <c r="AB42" s="244">
        <v>39</v>
      </c>
      <c r="AC42" s="134" t="s">
        <v>49</v>
      </c>
      <c r="AD42">
        <v>14</v>
      </c>
      <c r="AE42" s="244">
        <v>39</v>
      </c>
      <c r="AF42" s="134" t="s">
        <v>16</v>
      </c>
      <c r="AG42">
        <v>13</v>
      </c>
      <c r="AH42" s="244">
        <v>39</v>
      </c>
      <c r="AI42" s="134" t="s">
        <v>7</v>
      </c>
      <c r="AJ42">
        <v>8</v>
      </c>
      <c r="AK42" s="244">
        <v>39</v>
      </c>
      <c r="AL42" s="134" t="s">
        <v>459</v>
      </c>
      <c r="AM42">
        <v>13</v>
      </c>
      <c r="AN42" s="244">
        <v>39</v>
      </c>
      <c r="AO42" s="134" t="s">
        <v>246</v>
      </c>
      <c r="AP42">
        <v>9</v>
      </c>
      <c r="AQ42" s="244">
        <v>39</v>
      </c>
      <c r="AR42" s="134" t="s">
        <v>428</v>
      </c>
      <c r="AS42">
        <v>16</v>
      </c>
      <c r="AT42" s="244">
        <v>39</v>
      </c>
      <c r="AU42" s="134" t="s">
        <v>274</v>
      </c>
      <c r="AV42">
        <v>14</v>
      </c>
      <c r="AW42" s="244">
        <v>39</v>
      </c>
      <c r="AX42" s="134" t="s">
        <v>471</v>
      </c>
      <c r="AY42">
        <v>24</v>
      </c>
      <c r="AZ42" s="244">
        <v>39</v>
      </c>
      <c r="BA42" s="330" t="s">
        <v>360</v>
      </c>
      <c r="BB42" s="332">
        <v>20</v>
      </c>
      <c r="BC42" s="244">
        <v>39</v>
      </c>
      <c r="BD42" s="134" t="s">
        <v>383</v>
      </c>
      <c r="BE42">
        <v>16</v>
      </c>
      <c r="BF42" s="244">
        <v>39</v>
      </c>
      <c r="BG42" s="134" t="s">
        <v>456</v>
      </c>
      <c r="BH42">
        <v>15</v>
      </c>
      <c r="BI42" s="244">
        <v>39</v>
      </c>
      <c r="BJ42" s="134" t="s">
        <v>369</v>
      </c>
      <c r="BK42">
        <v>14</v>
      </c>
      <c r="BL42" s="244">
        <v>39</v>
      </c>
      <c r="BM42" s="134" t="s">
        <v>214</v>
      </c>
      <c r="BN42">
        <v>19</v>
      </c>
      <c r="BO42" s="244">
        <v>39</v>
      </c>
      <c r="BP42" s="134" t="s">
        <v>272</v>
      </c>
      <c r="BQ42">
        <v>12</v>
      </c>
      <c r="BR42" s="443">
        <v>39</v>
      </c>
      <c r="BS42" s="448" t="s">
        <v>492</v>
      </c>
      <c r="BT42" s="449">
        <v>9</v>
      </c>
      <c r="BU42" s="443">
        <v>39</v>
      </c>
      <c r="BV42" s="448" t="s">
        <v>214</v>
      </c>
      <c r="BW42" s="449">
        <v>11</v>
      </c>
      <c r="BX42" s="443">
        <v>39</v>
      </c>
      <c r="BY42" s="448" t="s">
        <v>481</v>
      </c>
      <c r="BZ42" s="449">
        <v>3</v>
      </c>
      <c r="CA42" s="443">
        <v>39</v>
      </c>
      <c r="CB42" s="448" t="s">
        <v>428</v>
      </c>
      <c r="CC42" s="449">
        <v>4</v>
      </c>
      <c r="CD42" s="443">
        <v>39</v>
      </c>
      <c r="CE42" s="448" t="s">
        <v>272</v>
      </c>
      <c r="CF42" s="449">
        <v>6</v>
      </c>
      <c r="CG42" s="443">
        <v>39</v>
      </c>
      <c r="CH42" s="448" t="s">
        <v>218</v>
      </c>
      <c r="CI42" s="449">
        <v>7</v>
      </c>
      <c r="CJ42" s="443">
        <v>39</v>
      </c>
      <c r="CK42" s="282" t="s">
        <v>363</v>
      </c>
      <c r="CL42">
        <v>9</v>
      </c>
      <c r="CM42" s="443">
        <v>39</v>
      </c>
      <c r="CN42" s="282" t="s">
        <v>369</v>
      </c>
      <c r="CO42">
        <v>12</v>
      </c>
    </row>
    <row r="43" spans="1:93" ht="12" customHeight="1" thickBot="1">
      <c r="A43" s="106">
        <v>40</v>
      </c>
      <c r="B43" s="119" t="s">
        <v>44</v>
      </c>
      <c r="C43">
        <v>3</v>
      </c>
      <c r="D43" s="106">
        <v>40</v>
      </c>
      <c r="E43" s="102" t="s">
        <v>65</v>
      </c>
      <c r="F43" s="139">
        <v>2</v>
      </c>
      <c r="G43" s="106">
        <v>40</v>
      </c>
      <c r="H43" s="119" t="s">
        <v>84</v>
      </c>
      <c r="I43">
        <v>12</v>
      </c>
      <c r="J43" s="106">
        <v>40</v>
      </c>
      <c r="K43" s="119" t="s">
        <v>86</v>
      </c>
      <c r="L43" s="118">
        <v>7</v>
      </c>
      <c r="M43" s="106">
        <v>40</v>
      </c>
      <c r="N43" s="134" t="s">
        <v>87</v>
      </c>
      <c r="O43">
        <v>6</v>
      </c>
      <c r="P43" s="106">
        <v>40</v>
      </c>
      <c r="Q43" s="134" t="s">
        <v>15</v>
      </c>
      <c r="R43">
        <v>7</v>
      </c>
      <c r="S43" s="106">
        <v>40</v>
      </c>
      <c r="T43" s="256" t="s">
        <v>84</v>
      </c>
      <c r="U43">
        <v>7</v>
      </c>
      <c r="V43" s="251">
        <v>40</v>
      </c>
      <c r="W43" s="134" t="s">
        <v>13</v>
      </c>
      <c r="X43">
        <v>16</v>
      </c>
      <c r="Y43" s="251">
        <v>40</v>
      </c>
      <c r="Z43" s="134" t="s">
        <v>86</v>
      </c>
      <c r="AA43">
        <v>18</v>
      </c>
      <c r="AB43" s="251">
        <v>40</v>
      </c>
      <c r="AC43" s="134" t="s">
        <v>20</v>
      </c>
      <c r="AD43">
        <v>13</v>
      </c>
      <c r="AE43" s="251">
        <v>40</v>
      </c>
      <c r="AF43" s="134" t="s">
        <v>9</v>
      </c>
      <c r="AG43">
        <v>12</v>
      </c>
      <c r="AH43" s="251">
        <v>40</v>
      </c>
      <c r="AI43" s="134" t="s">
        <v>124</v>
      </c>
      <c r="AJ43">
        <v>8</v>
      </c>
      <c r="AK43" s="251">
        <v>40</v>
      </c>
      <c r="AL43" s="134" t="s">
        <v>467</v>
      </c>
      <c r="AM43">
        <v>12</v>
      </c>
      <c r="AN43" s="251">
        <v>40</v>
      </c>
      <c r="AO43" s="134" t="s">
        <v>297</v>
      </c>
      <c r="AP43">
        <v>9</v>
      </c>
      <c r="AQ43" s="251">
        <v>40</v>
      </c>
      <c r="AR43" s="134" t="s">
        <v>272</v>
      </c>
      <c r="AS43">
        <v>15</v>
      </c>
      <c r="AT43" s="251">
        <v>40</v>
      </c>
      <c r="AU43" s="134" t="s">
        <v>343</v>
      </c>
      <c r="AV43">
        <v>13</v>
      </c>
      <c r="AW43" s="251">
        <v>40</v>
      </c>
      <c r="AX43" s="134" t="s">
        <v>214</v>
      </c>
      <c r="AY43">
        <v>21</v>
      </c>
      <c r="AZ43" s="251">
        <v>40</v>
      </c>
      <c r="BA43" s="330" t="s">
        <v>478</v>
      </c>
      <c r="BB43" s="332">
        <v>16</v>
      </c>
      <c r="BC43" s="251">
        <v>40</v>
      </c>
      <c r="BD43" s="134" t="s">
        <v>397</v>
      </c>
      <c r="BE43">
        <v>16</v>
      </c>
      <c r="BF43" s="251">
        <v>40</v>
      </c>
      <c r="BG43" s="134" t="s">
        <v>273</v>
      </c>
      <c r="BH43">
        <v>14</v>
      </c>
      <c r="BI43" s="251">
        <v>40</v>
      </c>
      <c r="BJ43" s="134" t="s">
        <v>231</v>
      </c>
      <c r="BK43">
        <v>13</v>
      </c>
      <c r="BL43" s="251">
        <v>40</v>
      </c>
      <c r="BM43" s="134" t="s">
        <v>240</v>
      </c>
      <c r="BN43">
        <v>19</v>
      </c>
      <c r="BO43" s="251">
        <v>40</v>
      </c>
      <c r="BP43" s="134" t="s">
        <v>316</v>
      </c>
      <c r="BQ43">
        <v>12</v>
      </c>
      <c r="BR43" s="446">
        <v>40</v>
      </c>
      <c r="BS43" s="448" t="s">
        <v>246</v>
      </c>
      <c r="BT43" s="449">
        <v>8</v>
      </c>
      <c r="BU43" s="446">
        <v>40</v>
      </c>
      <c r="BV43" s="448" t="s">
        <v>343</v>
      </c>
      <c r="BW43" s="449">
        <v>11</v>
      </c>
      <c r="BX43" s="446">
        <v>40</v>
      </c>
      <c r="BY43" s="448" t="s">
        <v>214</v>
      </c>
      <c r="BZ43" s="449">
        <v>1</v>
      </c>
      <c r="CA43" s="446">
        <v>40</v>
      </c>
      <c r="CB43" s="448" t="s">
        <v>456</v>
      </c>
      <c r="CC43" s="449">
        <v>4</v>
      </c>
      <c r="CD43" s="446">
        <v>40</v>
      </c>
      <c r="CE43" s="448" t="s">
        <v>334</v>
      </c>
      <c r="CF43" s="449">
        <v>6</v>
      </c>
      <c r="CG43" s="446">
        <v>40</v>
      </c>
      <c r="CH43" s="448" t="s">
        <v>339</v>
      </c>
      <c r="CI43" s="449">
        <v>7</v>
      </c>
      <c r="CJ43" s="446">
        <v>40</v>
      </c>
      <c r="CK43" s="282" t="s">
        <v>383</v>
      </c>
      <c r="CL43">
        <v>9</v>
      </c>
      <c r="CM43" s="446">
        <v>40</v>
      </c>
      <c r="CN43" s="282" t="s">
        <v>244</v>
      </c>
      <c r="CO43">
        <v>10</v>
      </c>
    </row>
    <row r="44" spans="1:93" ht="12" customHeight="1">
      <c r="A44" s="106">
        <v>41</v>
      </c>
      <c r="B44" s="119" t="s">
        <v>50</v>
      </c>
      <c r="C44">
        <v>3</v>
      </c>
      <c r="D44" s="106">
        <v>41</v>
      </c>
      <c r="E44" s="102" t="s">
        <v>123</v>
      </c>
      <c r="F44" s="139">
        <v>1</v>
      </c>
      <c r="G44" s="106">
        <v>41</v>
      </c>
      <c r="H44" s="119" t="s">
        <v>28</v>
      </c>
      <c r="I44">
        <v>10</v>
      </c>
      <c r="J44" s="106">
        <v>41</v>
      </c>
      <c r="K44" s="119" t="s">
        <v>107</v>
      </c>
      <c r="L44" s="118">
        <v>6</v>
      </c>
      <c r="M44" s="106">
        <v>41</v>
      </c>
      <c r="N44" s="134" t="s">
        <v>61</v>
      </c>
      <c r="O44">
        <v>6</v>
      </c>
      <c r="P44" s="106">
        <v>41</v>
      </c>
      <c r="Q44" s="134" t="s">
        <v>40</v>
      </c>
      <c r="R44">
        <v>7</v>
      </c>
      <c r="S44" s="106">
        <v>41</v>
      </c>
      <c r="T44" s="256" t="s">
        <v>62</v>
      </c>
      <c r="U44">
        <v>7</v>
      </c>
      <c r="V44" s="244">
        <v>41</v>
      </c>
      <c r="W44" s="134" t="s">
        <v>78</v>
      </c>
      <c r="X44">
        <v>14</v>
      </c>
      <c r="Y44" s="244">
        <v>41</v>
      </c>
      <c r="Z44" s="134" t="s">
        <v>78</v>
      </c>
      <c r="AA44">
        <v>17</v>
      </c>
      <c r="AB44" s="244">
        <v>41</v>
      </c>
      <c r="AC44" s="134" t="s">
        <v>63</v>
      </c>
      <c r="AD44">
        <v>13</v>
      </c>
      <c r="AE44" s="244">
        <v>41</v>
      </c>
      <c r="AF44" s="134" t="s">
        <v>28</v>
      </c>
      <c r="AG44">
        <v>11</v>
      </c>
      <c r="AH44" s="244">
        <v>41</v>
      </c>
      <c r="AI44" s="134" t="s">
        <v>48</v>
      </c>
      <c r="AJ44">
        <v>8</v>
      </c>
      <c r="AK44" s="244">
        <v>41</v>
      </c>
      <c r="AL44" s="134" t="s">
        <v>353</v>
      </c>
      <c r="AM44">
        <v>10</v>
      </c>
      <c r="AN44" s="244">
        <v>41</v>
      </c>
      <c r="AO44" s="134" t="s">
        <v>380</v>
      </c>
      <c r="AP44">
        <v>9</v>
      </c>
      <c r="AQ44" s="244">
        <v>41</v>
      </c>
      <c r="AR44" s="134" t="s">
        <v>492</v>
      </c>
      <c r="AS44">
        <v>15</v>
      </c>
      <c r="AT44" s="244">
        <v>41</v>
      </c>
      <c r="AU44" s="134" t="s">
        <v>381</v>
      </c>
      <c r="AV44">
        <v>13</v>
      </c>
      <c r="AW44" s="244">
        <v>41</v>
      </c>
      <c r="AX44" s="134" t="s">
        <v>360</v>
      </c>
      <c r="AY44">
        <v>21</v>
      </c>
      <c r="AZ44" s="244">
        <v>41</v>
      </c>
      <c r="BA44" s="330" t="s">
        <v>231</v>
      </c>
      <c r="BB44" s="332">
        <v>13</v>
      </c>
      <c r="BC44" s="244">
        <v>41</v>
      </c>
      <c r="BD44" s="134" t="s">
        <v>349</v>
      </c>
      <c r="BE44">
        <v>15</v>
      </c>
      <c r="BF44" s="244">
        <v>41</v>
      </c>
      <c r="BG44" s="134" t="s">
        <v>430</v>
      </c>
      <c r="BH44">
        <v>14</v>
      </c>
      <c r="BI44" s="244">
        <v>41</v>
      </c>
      <c r="BJ44" s="134" t="s">
        <v>390</v>
      </c>
      <c r="BK44">
        <v>12</v>
      </c>
      <c r="BL44" s="244">
        <v>41</v>
      </c>
      <c r="BM44" s="134" t="s">
        <v>325</v>
      </c>
      <c r="BN44">
        <v>17</v>
      </c>
      <c r="BO44" s="244">
        <v>41</v>
      </c>
      <c r="BP44" s="134" t="s">
        <v>356</v>
      </c>
      <c r="BQ44">
        <v>12</v>
      </c>
      <c r="BR44" s="443">
        <v>41</v>
      </c>
      <c r="BS44" s="448" t="s">
        <v>344</v>
      </c>
      <c r="BT44" s="449">
        <v>8</v>
      </c>
      <c r="BU44" s="443">
        <v>41</v>
      </c>
      <c r="BV44" s="448" t="s">
        <v>240</v>
      </c>
      <c r="BW44" s="449">
        <v>9</v>
      </c>
      <c r="BX44" s="443">
        <v>41</v>
      </c>
      <c r="BY44" s="448" t="s">
        <v>369</v>
      </c>
      <c r="BZ44" s="449">
        <v>1</v>
      </c>
      <c r="CA44" s="443">
        <v>41</v>
      </c>
      <c r="CB44" s="448" t="s">
        <v>488</v>
      </c>
      <c r="CC44" s="449">
        <v>4</v>
      </c>
      <c r="CD44" s="443">
        <v>41</v>
      </c>
      <c r="CE44" s="448" t="s">
        <v>473</v>
      </c>
      <c r="CF44" s="449">
        <v>6</v>
      </c>
      <c r="CG44" s="443">
        <v>41</v>
      </c>
      <c r="CH44" s="448" t="s">
        <v>356</v>
      </c>
      <c r="CI44" s="449">
        <v>7</v>
      </c>
      <c r="CJ44" s="443">
        <v>41</v>
      </c>
      <c r="CK44" s="282" t="s">
        <v>296</v>
      </c>
      <c r="CL44">
        <v>8</v>
      </c>
      <c r="CM44" s="443">
        <v>41</v>
      </c>
      <c r="CN44" s="282" t="s">
        <v>291</v>
      </c>
      <c r="CO44">
        <v>10</v>
      </c>
    </row>
    <row r="45" spans="1:93" ht="12" customHeight="1" thickBot="1">
      <c r="A45" s="106">
        <v>42</v>
      </c>
      <c r="B45" s="119" t="s">
        <v>150</v>
      </c>
      <c r="C45">
        <v>3</v>
      </c>
      <c r="D45" s="106">
        <v>42</v>
      </c>
      <c r="E45" s="102" t="s">
        <v>131</v>
      </c>
      <c r="F45" s="139">
        <v>1</v>
      </c>
      <c r="G45" s="106">
        <v>42</v>
      </c>
      <c r="H45" s="119" t="s">
        <v>42</v>
      </c>
      <c r="I45">
        <v>8</v>
      </c>
      <c r="J45" s="106">
        <v>42</v>
      </c>
      <c r="K45" s="119" t="s">
        <v>132</v>
      </c>
      <c r="L45" s="118">
        <v>6</v>
      </c>
      <c r="M45" s="106">
        <v>42</v>
      </c>
      <c r="N45" s="134" t="s">
        <v>16</v>
      </c>
      <c r="O45">
        <v>5</v>
      </c>
      <c r="P45" s="106">
        <v>42</v>
      </c>
      <c r="Q45" s="134" t="s">
        <v>48</v>
      </c>
      <c r="R45">
        <v>7</v>
      </c>
      <c r="S45" s="106">
        <v>42</v>
      </c>
      <c r="T45" s="256" t="s">
        <v>14</v>
      </c>
      <c r="U45">
        <v>6</v>
      </c>
      <c r="V45" s="251">
        <v>42</v>
      </c>
      <c r="W45" s="134" t="s">
        <v>87</v>
      </c>
      <c r="X45">
        <v>14</v>
      </c>
      <c r="Y45" s="251">
        <v>42</v>
      </c>
      <c r="Z45" s="134" t="s">
        <v>37</v>
      </c>
      <c r="AA45">
        <v>17</v>
      </c>
      <c r="AB45" s="251">
        <v>42</v>
      </c>
      <c r="AC45" s="134" t="s">
        <v>136</v>
      </c>
      <c r="AD45">
        <v>13</v>
      </c>
      <c r="AE45" s="251">
        <v>42</v>
      </c>
      <c r="AF45" s="134" t="s">
        <v>37</v>
      </c>
      <c r="AG45">
        <v>11</v>
      </c>
      <c r="AH45" s="251">
        <v>42</v>
      </c>
      <c r="AI45" s="134" t="s">
        <v>78</v>
      </c>
      <c r="AJ45">
        <v>7</v>
      </c>
      <c r="AK45" s="251">
        <v>42</v>
      </c>
      <c r="AL45" s="134" t="s">
        <v>430</v>
      </c>
      <c r="AM45">
        <v>9</v>
      </c>
      <c r="AN45" s="251">
        <v>42</v>
      </c>
      <c r="AO45" s="134" t="s">
        <v>436</v>
      </c>
      <c r="AP45">
        <v>9</v>
      </c>
      <c r="AQ45" s="251">
        <v>42</v>
      </c>
      <c r="AR45" s="134" t="s">
        <v>459</v>
      </c>
      <c r="AS45">
        <v>14</v>
      </c>
      <c r="AT45" s="251">
        <v>42</v>
      </c>
      <c r="AU45" s="134" t="s">
        <v>476</v>
      </c>
      <c r="AV45">
        <v>13</v>
      </c>
      <c r="AW45" s="251">
        <v>42</v>
      </c>
      <c r="AX45" s="134" t="s">
        <v>420</v>
      </c>
      <c r="AY45">
        <v>20</v>
      </c>
      <c r="AZ45" s="251">
        <v>42</v>
      </c>
      <c r="BA45" s="330" t="s">
        <v>370</v>
      </c>
      <c r="BB45" s="332">
        <v>13</v>
      </c>
      <c r="BC45" s="251">
        <v>42</v>
      </c>
      <c r="BD45" s="134" t="s">
        <v>358</v>
      </c>
      <c r="BE45">
        <v>15</v>
      </c>
      <c r="BF45" s="251">
        <v>42</v>
      </c>
      <c r="BG45" s="134" t="s">
        <v>326</v>
      </c>
      <c r="BH45">
        <v>13</v>
      </c>
      <c r="BI45" s="251">
        <v>42</v>
      </c>
      <c r="BJ45" s="134" t="s">
        <v>399</v>
      </c>
      <c r="BK45">
        <v>12</v>
      </c>
      <c r="BL45" s="251">
        <v>42</v>
      </c>
      <c r="BM45" s="134" t="s">
        <v>339</v>
      </c>
      <c r="BN45">
        <v>17</v>
      </c>
      <c r="BO45" s="251">
        <v>42</v>
      </c>
      <c r="BP45" s="134" t="s">
        <v>360</v>
      </c>
      <c r="BQ45">
        <v>12</v>
      </c>
      <c r="BR45" s="446">
        <v>42</v>
      </c>
      <c r="BS45" s="448" t="s">
        <v>456</v>
      </c>
      <c r="BT45" s="449">
        <v>8</v>
      </c>
      <c r="BU45" s="446">
        <v>42</v>
      </c>
      <c r="BV45" s="448" t="s">
        <v>272</v>
      </c>
      <c r="BW45" s="449">
        <v>9</v>
      </c>
      <c r="BX45" s="446">
        <v>42</v>
      </c>
      <c r="BY45" s="448" t="s">
        <v>399</v>
      </c>
      <c r="BZ45" s="449">
        <v>1</v>
      </c>
      <c r="CA45" s="446">
        <v>42</v>
      </c>
      <c r="CB45" s="448" t="s">
        <v>224</v>
      </c>
      <c r="CC45" s="449">
        <v>3</v>
      </c>
      <c r="CD45" s="446">
        <v>42</v>
      </c>
      <c r="CE45" s="448" t="s">
        <v>291</v>
      </c>
      <c r="CF45" s="449">
        <v>5</v>
      </c>
      <c r="CG45" s="446">
        <v>42</v>
      </c>
      <c r="CH45" s="448" t="s">
        <v>254</v>
      </c>
      <c r="CI45" s="449">
        <v>6</v>
      </c>
      <c r="CJ45" s="446">
        <v>42</v>
      </c>
      <c r="CK45" s="282" t="s">
        <v>225</v>
      </c>
      <c r="CL45">
        <v>7</v>
      </c>
      <c r="CM45" s="446">
        <v>42</v>
      </c>
      <c r="CN45" s="282" t="s">
        <v>356</v>
      </c>
      <c r="CO45">
        <v>10</v>
      </c>
    </row>
    <row r="46" spans="1:93" ht="12" customHeight="1">
      <c r="A46" s="106">
        <v>43</v>
      </c>
      <c r="B46" s="119" t="s">
        <v>63</v>
      </c>
      <c r="C46">
        <v>3</v>
      </c>
      <c r="D46" s="106">
        <v>43</v>
      </c>
      <c r="E46" s="102" t="s">
        <v>30</v>
      </c>
      <c r="F46" s="139">
        <v>1</v>
      </c>
      <c r="G46" s="106">
        <v>43</v>
      </c>
      <c r="H46" s="119" t="s">
        <v>6</v>
      </c>
      <c r="I46">
        <v>6</v>
      </c>
      <c r="J46" s="106">
        <v>43</v>
      </c>
      <c r="K46" s="119" t="s">
        <v>89</v>
      </c>
      <c r="L46" s="118">
        <v>5</v>
      </c>
      <c r="M46" s="106">
        <v>43</v>
      </c>
      <c r="N46" s="134" t="s">
        <v>23</v>
      </c>
      <c r="O46">
        <v>5</v>
      </c>
      <c r="P46" s="106">
        <v>43</v>
      </c>
      <c r="Q46" s="134" t="s">
        <v>5</v>
      </c>
      <c r="R46">
        <v>5</v>
      </c>
      <c r="S46" s="106">
        <v>43</v>
      </c>
      <c r="T46" s="256" t="s">
        <v>45</v>
      </c>
      <c r="U46">
        <v>6</v>
      </c>
      <c r="V46" s="244">
        <v>43</v>
      </c>
      <c r="W46" s="134" t="s">
        <v>62</v>
      </c>
      <c r="X46">
        <v>14</v>
      </c>
      <c r="Y46" s="244">
        <v>43</v>
      </c>
      <c r="Z46" s="134" t="s">
        <v>35</v>
      </c>
      <c r="AA46">
        <v>16</v>
      </c>
      <c r="AB46" s="244">
        <v>43</v>
      </c>
      <c r="AC46" s="134" t="s">
        <v>131</v>
      </c>
      <c r="AD46">
        <v>12</v>
      </c>
      <c r="AE46" s="244">
        <v>43</v>
      </c>
      <c r="AF46" s="134" t="s">
        <v>124</v>
      </c>
      <c r="AG46">
        <v>10</v>
      </c>
      <c r="AH46" s="244">
        <v>43</v>
      </c>
      <c r="AI46" s="134" t="s">
        <v>30</v>
      </c>
      <c r="AJ46">
        <v>7</v>
      </c>
      <c r="AK46" s="244">
        <v>43</v>
      </c>
      <c r="AL46" s="134" t="s">
        <v>213</v>
      </c>
      <c r="AM46">
        <v>8</v>
      </c>
      <c r="AN46" s="244">
        <v>43</v>
      </c>
      <c r="AO46" s="134" t="s">
        <v>251</v>
      </c>
      <c r="AP46">
        <v>8</v>
      </c>
      <c r="AQ46" s="244">
        <v>43</v>
      </c>
      <c r="AR46" s="134" t="s">
        <v>274</v>
      </c>
      <c r="AS46">
        <v>12</v>
      </c>
      <c r="AT46" s="244">
        <v>43</v>
      </c>
      <c r="AU46" s="134" t="s">
        <v>334</v>
      </c>
      <c r="AV46">
        <v>12</v>
      </c>
      <c r="AW46" s="244">
        <v>43</v>
      </c>
      <c r="AX46" s="134" t="s">
        <v>244</v>
      </c>
      <c r="AY46">
        <v>18</v>
      </c>
      <c r="AZ46" s="244">
        <v>43</v>
      </c>
      <c r="BA46" s="330" t="s">
        <v>328</v>
      </c>
      <c r="BB46" s="332">
        <v>12</v>
      </c>
      <c r="BC46" s="244">
        <v>43</v>
      </c>
      <c r="BD46" s="134" t="s">
        <v>434</v>
      </c>
      <c r="BE46">
        <v>15</v>
      </c>
      <c r="BF46" s="244">
        <v>43</v>
      </c>
      <c r="BG46" s="134" t="s">
        <v>218</v>
      </c>
      <c r="BH46">
        <v>12</v>
      </c>
      <c r="BI46" s="244">
        <v>43</v>
      </c>
      <c r="BJ46" s="134" t="s">
        <v>326</v>
      </c>
      <c r="BK46">
        <v>11</v>
      </c>
      <c r="BL46" s="244">
        <v>43</v>
      </c>
      <c r="BM46" s="134" t="s">
        <v>244</v>
      </c>
      <c r="BN46">
        <v>16</v>
      </c>
      <c r="BO46" s="244">
        <v>43</v>
      </c>
      <c r="BP46" s="134" t="s">
        <v>478</v>
      </c>
      <c r="BQ46">
        <v>12</v>
      </c>
      <c r="BR46" s="443">
        <v>43</v>
      </c>
      <c r="BS46" s="448" t="s">
        <v>325</v>
      </c>
      <c r="BT46" s="449">
        <v>7</v>
      </c>
      <c r="BU46" s="443">
        <v>43</v>
      </c>
      <c r="BV46" s="448" t="s">
        <v>284</v>
      </c>
      <c r="BW46" s="449">
        <v>9</v>
      </c>
      <c r="BX46" s="443">
        <v>43</v>
      </c>
      <c r="BY46" s="448" t="s">
        <v>414</v>
      </c>
      <c r="BZ46" s="449">
        <v>1</v>
      </c>
      <c r="CA46" s="443">
        <v>43</v>
      </c>
      <c r="CB46" s="448" t="s">
        <v>327</v>
      </c>
      <c r="CC46" s="449">
        <v>3</v>
      </c>
      <c r="CD46" s="443">
        <v>43</v>
      </c>
      <c r="CE46" s="448" t="s">
        <v>214</v>
      </c>
      <c r="CF46" s="449">
        <v>4</v>
      </c>
      <c r="CG46" s="443">
        <v>43</v>
      </c>
      <c r="CH46" s="448" t="s">
        <v>343</v>
      </c>
      <c r="CI46" s="449">
        <v>6</v>
      </c>
      <c r="CJ46" s="443">
        <v>43</v>
      </c>
      <c r="CK46" s="282" t="s">
        <v>476</v>
      </c>
      <c r="CL46">
        <v>7</v>
      </c>
      <c r="CM46" s="443">
        <v>43</v>
      </c>
      <c r="CN46" s="282" t="s">
        <v>480</v>
      </c>
      <c r="CO46">
        <v>10</v>
      </c>
    </row>
    <row r="47" spans="1:93" ht="12" customHeight="1" thickBot="1">
      <c r="A47" s="106">
        <v>44</v>
      </c>
      <c r="B47" s="119" t="s">
        <v>64</v>
      </c>
      <c r="C47">
        <v>3</v>
      </c>
      <c r="D47" s="106">
        <v>44</v>
      </c>
      <c r="E47" s="102" t="s">
        <v>34</v>
      </c>
      <c r="F47" s="139">
        <v>1</v>
      </c>
      <c r="G47" s="106">
        <v>44</v>
      </c>
      <c r="H47" s="119" t="s">
        <v>16</v>
      </c>
      <c r="I47">
        <v>6</v>
      </c>
      <c r="J47" s="106">
        <v>44</v>
      </c>
      <c r="K47" s="119" t="s">
        <v>5</v>
      </c>
      <c r="L47" s="118">
        <v>4</v>
      </c>
      <c r="M47" s="106">
        <v>44</v>
      </c>
      <c r="N47" s="134" t="s">
        <v>26</v>
      </c>
      <c r="O47">
        <v>5</v>
      </c>
      <c r="P47" s="106">
        <v>44</v>
      </c>
      <c r="Q47" s="134" t="s">
        <v>30</v>
      </c>
      <c r="R47">
        <v>5</v>
      </c>
      <c r="S47" s="106">
        <v>44</v>
      </c>
      <c r="T47" s="256" t="s">
        <v>47</v>
      </c>
      <c r="U47">
        <v>6</v>
      </c>
      <c r="V47" s="251">
        <v>44</v>
      </c>
      <c r="W47" s="134" t="s">
        <v>35</v>
      </c>
      <c r="X47">
        <v>12</v>
      </c>
      <c r="Y47" s="251">
        <v>44</v>
      </c>
      <c r="Z47" s="134" t="s">
        <v>39</v>
      </c>
      <c r="AA47">
        <v>16</v>
      </c>
      <c r="AB47" s="251">
        <v>44</v>
      </c>
      <c r="AC47" s="134" t="s">
        <v>8</v>
      </c>
      <c r="AD47">
        <v>11</v>
      </c>
      <c r="AE47" s="251">
        <v>44</v>
      </c>
      <c r="AF47" s="134" t="s">
        <v>41</v>
      </c>
      <c r="AG47">
        <v>10</v>
      </c>
      <c r="AH47" s="251">
        <v>44</v>
      </c>
      <c r="AI47" s="134" t="s">
        <v>52</v>
      </c>
      <c r="AJ47">
        <v>7</v>
      </c>
      <c r="AK47" s="251">
        <v>44</v>
      </c>
      <c r="AL47" s="134" t="s">
        <v>356</v>
      </c>
      <c r="AM47">
        <v>8</v>
      </c>
      <c r="AN47" s="251">
        <v>44</v>
      </c>
      <c r="AO47" s="134" t="s">
        <v>369</v>
      </c>
      <c r="AP47">
        <v>7</v>
      </c>
      <c r="AQ47" s="251">
        <v>44</v>
      </c>
      <c r="AR47" s="134" t="s">
        <v>356</v>
      </c>
      <c r="AS47">
        <v>12</v>
      </c>
      <c r="AT47" s="251">
        <v>44</v>
      </c>
      <c r="AU47" s="134" t="s">
        <v>349</v>
      </c>
      <c r="AV47">
        <v>12</v>
      </c>
      <c r="AW47" s="251">
        <v>44</v>
      </c>
      <c r="AX47" s="134" t="s">
        <v>246</v>
      </c>
      <c r="AY47">
        <v>18</v>
      </c>
      <c r="AZ47" s="251">
        <v>44</v>
      </c>
      <c r="BA47" s="330" t="s">
        <v>356</v>
      </c>
      <c r="BB47" s="332">
        <v>12</v>
      </c>
      <c r="BC47" s="251">
        <v>44</v>
      </c>
      <c r="BD47" s="134" t="s">
        <v>493</v>
      </c>
      <c r="BE47">
        <v>12</v>
      </c>
      <c r="BF47" s="251">
        <v>44</v>
      </c>
      <c r="BG47" s="134" t="s">
        <v>360</v>
      </c>
      <c r="BH47">
        <v>12</v>
      </c>
      <c r="BI47" s="251">
        <v>44</v>
      </c>
      <c r="BJ47" s="134" t="s">
        <v>360</v>
      </c>
      <c r="BK47">
        <v>11</v>
      </c>
      <c r="BL47" s="251">
        <v>44</v>
      </c>
      <c r="BM47" s="134" t="s">
        <v>421</v>
      </c>
      <c r="BN47">
        <v>13</v>
      </c>
      <c r="BO47" s="251">
        <v>44</v>
      </c>
      <c r="BP47" s="134" t="s">
        <v>481</v>
      </c>
      <c r="BQ47">
        <v>12</v>
      </c>
      <c r="BR47" s="446">
        <v>44</v>
      </c>
      <c r="BS47" s="448" t="s">
        <v>428</v>
      </c>
      <c r="BT47" s="449">
        <v>7</v>
      </c>
      <c r="BU47" s="446">
        <v>44</v>
      </c>
      <c r="BV47" s="448" t="s">
        <v>288</v>
      </c>
      <c r="BW47" s="449">
        <v>9</v>
      </c>
      <c r="BX47" s="446">
        <v>44</v>
      </c>
      <c r="BY47" s="448" t="s">
        <v>451</v>
      </c>
      <c r="BZ47" s="449">
        <v>1</v>
      </c>
      <c r="CA47" s="446">
        <v>44</v>
      </c>
      <c r="CB47" s="448" t="s">
        <v>228</v>
      </c>
      <c r="CC47" s="449">
        <v>2</v>
      </c>
      <c r="CD47" s="446">
        <v>44</v>
      </c>
      <c r="CE47" s="448" t="s">
        <v>259</v>
      </c>
      <c r="CF47" s="449">
        <v>4</v>
      </c>
      <c r="CG47" s="446">
        <v>44</v>
      </c>
      <c r="CH47" s="448" t="s">
        <v>322</v>
      </c>
      <c r="CI47" s="449">
        <v>5</v>
      </c>
      <c r="CJ47" s="446">
        <v>44</v>
      </c>
      <c r="CK47" s="282" t="s">
        <v>259</v>
      </c>
      <c r="CL47">
        <v>6</v>
      </c>
      <c r="CM47" s="446">
        <v>44</v>
      </c>
      <c r="CN47" s="282" t="s">
        <v>246</v>
      </c>
      <c r="CO47">
        <v>8</v>
      </c>
    </row>
    <row r="48" spans="1:93" ht="12" customHeight="1">
      <c r="A48" s="106">
        <v>45</v>
      </c>
      <c r="B48" s="119" t="s">
        <v>6</v>
      </c>
      <c r="C48">
        <v>2</v>
      </c>
      <c r="D48" s="106">
        <v>45</v>
      </c>
      <c r="E48" s="102" t="s">
        <v>35</v>
      </c>
      <c r="F48" s="139">
        <v>1</v>
      </c>
      <c r="G48" s="106">
        <v>45</v>
      </c>
      <c r="H48" s="119" t="s">
        <v>35</v>
      </c>
      <c r="I48">
        <v>6</v>
      </c>
      <c r="J48" s="106">
        <v>45</v>
      </c>
      <c r="K48" s="119" t="s">
        <v>124</v>
      </c>
      <c r="L48" s="118">
        <v>4</v>
      </c>
      <c r="M48" s="106">
        <v>45</v>
      </c>
      <c r="N48" s="134" t="s">
        <v>55</v>
      </c>
      <c r="O48">
        <v>5</v>
      </c>
      <c r="P48" s="106">
        <v>45</v>
      </c>
      <c r="Q48" s="134" t="s">
        <v>38</v>
      </c>
      <c r="R48">
        <v>5</v>
      </c>
      <c r="S48" s="106">
        <v>45</v>
      </c>
      <c r="T48" s="256" t="s">
        <v>55</v>
      </c>
      <c r="U48">
        <v>6</v>
      </c>
      <c r="V48" s="244">
        <v>45</v>
      </c>
      <c r="W48" s="134" t="s">
        <v>28</v>
      </c>
      <c r="X48">
        <v>10</v>
      </c>
      <c r="Y48" s="244">
        <v>45</v>
      </c>
      <c r="Z48" s="134" t="s">
        <v>36</v>
      </c>
      <c r="AA48">
        <v>15</v>
      </c>
      <c r="AB48" s="244">
        <v>45</v>
      </c>
      <c r="AC48" s="134" t="s">
        <v>15</v>
      </c>
      <c r="AD48">
        <v>11</v>
      </c>
      <c r="AE48" s="244">
        <v>45</v>
      </c>
      <c r="AF48" s="134" t="s">
        <v>5</v>
      </c>
      <c r="AG48">
        <v>9</v>
      </c>
      <c r="AH48" s="244">
        <v>45</v>
      </c>
      <c r="AI48" s="134" t="s">
        <v>84</v>
      </c>
      <c r="AJ48">
        <v>6</v>
      </c>
      <c r="AK48" s="244">
        <v>45</v>
      </c>
      <c r="AL48" s="134" t="s">
        <v>259</v>
      </c>
      <c r="AM48">
        <v>7</v>
      </c>
      <c r="AN48" s="244">
        <v>45</v>
      </c>
      <c r="AO48" s="134" t="s">
        <v>457</v>
      </c>
      <c r="AP48">
        <v>7</v>
      </c>
      <c r="AQ48" s="244">
        <v>45</v>
      </c>
      <c r="AR48" s="134" t="s">
        <v>291</v>
      </c>
      <c r="AS48">
        <v>11</v>
      </c>
      <c r="AT48" s="244">
        <v>45</v>
      </c>
      <c r="AU48" s="134" t="s">
        <v>404</v>
      </c>
      <c r="AV48">
        <v>12</v>
      </c>
      <c r="AW48" s="244">
        <v>45</v>
      </c>
      <c r="AX48" s="134" t="s">
        <v>467</v>
      </c>
      <c r="AY48">
        <v>18</v>
      </c>
      <c r="AZ48" s="244">
        <v>45</v>
      </c>
      <c r="BA48" s="330" t="s">
        <v>388</v>
      </c>
      <c r="BB48" s="332">
        <v>12</v>
      </c>
      <c r="BC48" s="244">
        <v>45</v>
      </c>
      <c r="BD48" s="134" t="s">
        <v>272</v>
      </c>
      <c r="BE48">
        <v>11</v>
      </c>
      <c r="BF48" s="244">
        <v>45</v>
      </c>
      <c r="BG48" s="134" t="s">
        <v>450</v>
      </c>
      <c r="BH48">
        <v>12</v>
      </c>
      <c r="BI48" s="244">
        <v>45</v>
      </c>
      <c r="BJ48" s="134" t="s">
        <v>478</v>
      </c>
      <c r="BK48">
        <v>11</v>
      </c>
      <c r="BL48" s="244">
        <v>45</v>
      </c>
      <c r="BM48" s="134" t="s">
        <v>370</v>
      </c>
      <c r="BN48">
        <v>12</v>
      </c>
      <c r="BO48" s="244">
        <v>45</v>
      </c>
      <c r="BP48" s="134" t="s">
        <v>380</v>
      </c>
      <c r="BQ48">
        <v>10</v>
      </c>
      <c r="BR48" s="443">
        <v>45</v>
      </c>
      <c r="BS48" s="448" t="s">
        <v>481</v>
      </c>
      <c r="BT48" s="449">
        <v>7</v>
      </c>
      <c r="BU48" s="443">
        <v>45</v>
      </c>
      <c r="BV48" s="448" t="s">
        <v>476</v>
      </c>
      <c r="BW48" s="449">
        <v>8</v>
      </c>
      <c r="BX48" s="443">
        <v>45</v>
      </c>
      <c r="BY48" s="448" t="s">
        <v>213</v>
      </c>
      <c r="BZ48" s="449">
        <v>0</v>
      </c>
      <c r="CA48" s="443">
        <v>45</v>
      </c>
      <c r="CB48" s="448" t="s">
        <v>230</v>
      </c>
      <c r="CC48" s="449">
        <v>2</v>
      </c>
      <c r="CD48" s="443">
        <v>45</v>
      </c>
      <c r="CE48" s="448" t="s">
        <v>340</v>
      </c>
      <c r="CF48" s="449">
        <v>4</v>
      </c>
      <c r="CG48" s="443">
        <v>45</v>
      </c>
      <c r="CH48" s="448" t="s">
        <v>244</v>
      </c>
      <c r="CI48" s="449">
        <v>4</v>
      </c>
      <c r="CJ48" s="443">
        <v>45</v>
      </c>
      <c r="CK48" s="282" t="s">
        <v>319</v>
      </c>
      <c r="CL48">
        <v>6</v>
      </c>
      <c r="CM48" s="443">
        <v>45</v>
      </c>
      <c r="CN48" s="282" t="s">
        <v>319</v>
      </c>
      <c r="CO48">
        <v>8</v>
      </c>
    </row>
    <row r="49" spans="1:93" ht="12" customHeight="1" thickBot="1">
      <c r="A49" s="106">
        <v>46</v>
      </c>
      <c r="B49" s="119" t="s">
        <v>78</v>
      </c>
      <c r="C49">
        <v>2</v>
      </c>
      <c r="D49" s="106">
        <v>46</v>
      </c>
      <c r="E49" s="102" t="s">
        <v>7</v>
      </c>
      <c r="F49" s="139">
        <v>0</v>
      </c>
      <c r="G49" s="106">
        <v>46</v>
      </c>
      <c r="H49" s="119" t="s">
        <v>40</v>
      </c>
      <c r="I49">
        <v>6</v>
      </c>
      <c r="J49" s="106">
        <v>46</v>
      </c>
      <c r="K49" s="119" t="s">
        <v>26</v>
      </c>
      <c r="L49" s="118">
        <v>4</v>
      </c>
      <c r="M49" s="106">
        <v>46</v>
      </c>
      <c r="N49" s="134" t="s">
        <v>78</v>
      </c>
      <c r="O49">
        <v>4</v>
      </c>
      <c r="P49" s="106">
        <v>46</v>
      </c>
      <c r="Q49" s="134" t="s">
        <v>7</v>
      </c>
      <c r="R49">
        <v>4</v>
      </c>
      <c r="S49" s="106">
        <v>46</v>
      </c>
      <c r="T49" s="256" t="s">
        <v>22</v>
      </c>
      <c r="U49">
        <v>5</v>
      </c>
      <c r="V49" s="251">
        <v>46</v>
      </c>
      <c r="W49" s="134" t="s">
        <v>90</v>
      </c>
      <c r="X49">
        <v>10</v>
      </c>
      <c r="Y49" s="251">
        <v>46</v>
      </c>
      <c r="Z49" s="134" t="s">
        <v>10</v>
      </c>
      <c r="AA49">
        <v>14</v>
      </c>
      <c r="AB49" s="251">
        <v>46</v>
      </c>
      <c r="AC49" s="134" t="s">
        <v>16</v>
      </c>
      <c r="AD49">
        <v>11</v>
      </c>
      <c r="AE49" s="251">
        <v>46</v>
      </c>
      <c r="AF49" s="134" t="s">
        <v>18</v>
      </c>
      <c r="AG49">
        <v>9</v>
      </c>
      <c r="AH49" s="251">
        <v>46</v>
      </c>
      <c r="AI49" s="134" t="s">
        <v>77</v>
      </c>
      <c r="AJ49">
        <v>5</v>
      </c>
      <c r="AK49" s="251">
        <v>46</v>
      </c>
      <c r="AL49" s="134" t="s">
        <v>473</v>
      </c>
      <c r="AM49">
        <v>7</v>
      </c>
      <c r="AN49" s="251">
        <v>46</v>
      </c>
      <c r="AO49" s="134" t="s">
        <v>213</v>
      </c>
      <c r="AP49">
        <v>6</v>
      </c>
      <c r="AQ49" s="251">
        <v>46</v>
      </c>
      <c r="AR49" s="134" t="s">
        <v>456</v>
      </c>
      <c r="AS49">
        <v>11</v>
      </c>
      <c r="AT49" s="251">
        <v>46</v>
      </c>
      <c r="AU49" s="134" t="s">
        <v>399</v>
      </c>
      <c r="AV49">
        <v>11</v>
      </c>
      <c r="AW49" s="251">
        <v>46</v>
      </c>
      <c r="AX49" s="134" t="s">
        <v>230</v>
      </c>
      <c r="AY49">
        <v>17</v>
      </c>
      <c r="AZ49" s="251">
        <v>46</v>
      </c>
      <c r="BA49" s="330" t="s">
        <v>317</v>
      </c>
      <c r="BB49" s="332">
        <v>11</v>
      </c>
      <c r="BC49" s="251">
        <v>46</v>
      </c>
      <c r="BD49" s="134" t="s">
        <v>473</v>
      </c>
      <c r="BE49">
        <v>11</v>
      </c>
      <c r="BF49" s="251">
        <v>46</v>
      </c>
      <c r="BG49" s="134" t="s">
        <v>420</v>
      </c>
      <c r="BH49">
        <v>11</v>
      </c>
      <c r="BI49" s="251">
        <v>46</v>
      </c>
      <c r="BJ49" s="134" t="s">
        <v>272</v>
      </c>
      <c r="BK49">
        <v>10</v>
      </c>
      <c r="BL49" s="251">
        <v>46</v>
      </c>
      <c r="BM49" s="134" t="s">
        <v>430</v>
      </c>
      <c r="BN49">
        <v>12</v>
      </c>
      <c r="BO49" s="251">
        <v>46</v>
      </c>
      <c r="BP49" s="134" t="s">
        <v>291</v>
      </c>
      <c r="BQ49">
        <v>9</v>
      </c>
      <c r="BR49" s="446">
        <v>46</v>
      </c>
      <c r="BS49" s="448" t="s">
        <v>343</v>
      </c>
      <c r="BT49" s="449">
        <v>6</v>
      </c>
      <c r="BU49" s="446">
        <v>46</v>
      </c>
      <c r="BV49" s="448" t="s">
        <v>481</v>
      </c>
      <c r="BW49" s="449">
        <v>8</v>
      </c>
      <c r="BX49" s="446">
        <v>46</v>
      </c>
      <c r="BY49" s="448" t="s">
        <v>217</v>
      </c>
      <c r="BZ49" s="449">
        <v>0</v>
      </c>
      <c r="CA49" s="446">
        <v>46</v>
      </c>
      <c r="CB49" s="448" t="s">
        <v>257</v>
      </c>
      <c r="CC49" s="449">
        <v>2</v>
      </c>
      <c r="CD49" s="446">
        <v>46</v>
      </c>
      <c r="CE49" s="448" t="s">
        <v>358</v>
      </c>
      <c r="CF49" s="449">
        <v>4</v>
      </c>
      <c r="CG49" s="446">
        <v>46</v>
      </c>
      <c r="CH49" s="448" t="s">
        <v>256</v>
      </c>
      <c r="CI49" s="449">
        <v>4</v>
      </c>
      <c r="CJ49" s="446">
        <v>46</v>
      </c>
      <c r="CK49" s="282" t="s">
        <v>224</v>
      </c>
      <c r="CL49">
        <v>5</v>
      </c>
      <c r="CM49" s="446">
        <v>46</v>
      </c>
      <c r="CN49" s="282" t="s">
        <v>429</v>
      </c>
      <c r="CO49">
        <v>8</v>
      </c>
    </row>
    <row r="50" spans="1:93" ht="12" customHeight="1">
      <c r="A50" s="106">
        <v>47</v>
      </c>
      <c r="B50" s="119" t="s">
        <v>126</v>
      </c>
      <c r="C50">
        <v>2</v>
      </c>
      <c r="D50" s="106">
        <v>47</v>
      </c>
      <c r="E50" s="102" t="s">
        <v>5</v>
      </c>
      <c r="F50" s="139">
        <v>0</v>
      </c>
      <c r="G50" s="106">
        <v>47</v>
      </c>
      <c r="H50" s="119" t="s">
        <v>64</v>
      </c>
      <c r="I50">
        <v>6</v>
      </c>
      <c r="J50" s="106">
        <v>47</v>
      </c>
      <c r="K50" s="119" t="s">
        <v>36</v>
      </c>
      <c r="L50" s="118">
        <v>4</v>
      </c>
      <c r="M50" s="106">
        <v>47</v>
      </c>
      <c r="N50" s="134" t="s">
        <v>160</v>
      </c>
      <c r="O50">
        <v>4</v>
      </c>
      <c r="P50" s="106">
        <v>47</v>
      </c>
      <c r="Q50" s="134" t="s">
        <v>49</v>
      </c>
      <c r="R50">
        <v>4</v>
      </c>
      <c r="S50" s="106">
        <v>47</v>
      </c>
      <c r="T50" s="256" t="s">
        <v>35</v>
      </c>
      <c r="U50">
        <v>5</v>
      </c>
      <c r="V50" s="244">
        <v>47</v>
      </c>
      <c r="W50" s="134" t="s">
        <v>12</v>
      </c>
      <c r="X50">
        <v>9</v>
      </c>
      <c r="Y50" s="244">
        <v>47</v>
      </c>
      <c r="Z50" s="134" t="s">
        <v>42</v>
      </c>
      <c r="AA50">
        <v>14</v>
      </c>
      <c r="AB50" s="244">
        <v>47</v>
      </c>
      <c r="AC50" s="134" t="s">
        <v>122</v>
      </c>
      <c r="AD50">
        <v>10</v>
      </c>
      <c r="AE50" s="244">
        <v>47</v>
      </c>
      <c r="AF50" s="134" t="s">
        <v>35</v>
      </c>
      <c r="AG50">
        <v>9</v>
      </c>
      <c r="AH50" s="244">
        <v>47</v>
      </c>
      <c r="AI50" s="134" t="s">
        <v>11</v>
      </c>
      <c r="AJ50">
        <v>5</v>
      </c>
      <c r="AK50" s="244">
        <v>47</v>
      </c>
      <c r="AL50" s="134" t="s">
        <v>214</v>
      </c>
      <c r="AM50">
        <v>6</v>
      </c>
      <c r="AN50" s="244">
        <v>47</v>
      </c>
      <c r="AO50" s="134" t="s">
        <v>259</v>
      </c>
      <c r="AP50">
        <v>6</v>
      </c>
      <c r="AQ50" s="244">
        <v>47</v>
      </c>
      <c r="AR50" s="134" t="s">
        <v>467</v>
      </c>
      <c r="AS50">
        <v>11</v>
      </c>
      <c r="AT50" s="244">
        <v>47</v>
      </c>
      <c r="AU50" s="134" t="s">
        <v>296</v>
      </c>
      <c r="AV50">
        <v>10</v>
      </c>
      <c r="AW50" s="244">
        <v>47</v>
      </c>
      <c r="AX50" s="134" t="s">
        <v>476</v>
      </c>
      <c r="AY50">
        <v>17</v>
      </c>
      <c r="AZ50" s="244">
        <v>47</v>
      </c>
      <c r="BA50" s="330" t="s">
        <v>418</v>
      </c>
      <c r="BB50" s="332">
        <v>9</v>
      </c>
      <c r="BC50" s="244">
        <v>47</v>
      </c>
      <c r="BD50" s="134" t="s">
        <v>476</v>
      </c>
      <c r="BE50">
        <v>11</v>
      </c>
      <c r="BF50" s="244">
        <v>47</v>
      </c>
      <c r="BG50" s="134" t="s">
        <v>214</v>
      </c>
      <c r="BH50">
        <v>10</v>
      </c>
      <c r="BI50" s="244">
        <v>47</v>
      </c>
      <c r="BJ50" s="134" t="s">
        <v>273</v>
      </c>
      <c r="BK50">
        <v>10</v>
      </c>
      <c r="BL50" s="244">
        <v>47</v>
      </c>
      <c r="BM50" s="134" t="s">
        <v>467</v>
      </c>
      <c r="BN50">
        <v>11</v>
      </c>
      <c r="BO50" s="244">
        <v>47</v>
      </c>
      <c r="BP50" s="134" t="s">
        <v>369</v>
      </c>
      <c r="BQ50">
        <v>9</v>
      </c>
      <c r="BR50" s="443">
        <v>47</v>
      </c>
      <c r="BS50" s="448" t="s">
        <v>353</v>
      </c>
      <c r="BT50" s="449">
        <v>6</v>
      </c>
      <c r="BU50" s="443">
        <v>47</v>
      </c>
      <c r="BV50" s="448" t="s">
        <v>273</v>
      </c>
      <c r="BW50" s="449">
        <v>7</v>
      </c>
      <c r="BX50" s="443">
        <v>47</v>
      </c>
      <c r="BY50" s="448" t="s">
        <v>218</v>
      </c>
      <c r="BZ50" s="449">
        <v>0</v>
      </c>
      <c r="CA50" s="443">
        <v>47</v>
      </c>
      <c r="CB50" s="448" t="s">
        <v>332</v>
      </c>
      <c r="CC50" s="449">
        <v>2</v>
      </c>
      <c r="CD50" s="443">
        <v>47</v>
      </c>
      <c r="CE50" s="448" t="s">
        <v>381</v>
      </c>
      <c r="CF50" s="449">
        <v>4</v>
      </c>
      <c r="CG50" s="443">
        <v>47</v>
      </c>
      <c r="CH50" s="448" t="s">
        <v>284</v>
      </c>
      <c r="CI50" s="449">
        <v>4</v>
      </c>
      <c r="CJ50" s="443">
        <v>47</v>
      </c>
      <c r="CK50" s="282" t="s">
        <v>257</v>
      </c>
      <c r="CL50">
        <v>5</v>
      </c>
      <c r="CM50" s="443">
        <v>47</v>
      </c>
      <c r="CN50" s="282" t="s">
        <v>219</v>
      </c>
      <c r="CO50">
        <v>7</v>
      </c>
    </row>
    <row r="51" spans="1:93" ht="12" customHeight="1" thickBot="1">
      <c r="A51" s="106">
        <v>48</v>
      </c>
      <c r="B51" s="119" t="s">
        <v>21</v>
      </c>
      <c r="C51">
        <v>2</v>
      </c>
      <c r="D51" s="106">
        <v>48</v>
      </c>
      <c r="E51" s="102" t="s">
        <v>6</v>
      </c>
      <c r="F51" s="139">
        <v>0</v>
      </c>
      <c r="G51" s="106">
        <v>48</v>
      </c>
      <c r="H51" s="119" t="s">
        <v>15</v>
      </c>
      <c r="I51">
        <v>4</v>
      </c>
      <c r="J51" s="106">
        <v>48</v>
      </c>
      <c r="K51" s="119" t="s">
        <v>37</v>
      </c>
      <c r="L51" s="118">
        <v>4</v>
      </c>
      <c r="M51" s="106">
        <v>48</v>
      </c>
      <c r="N51" s="134" t="s">
        <v>107</v>
      </c>
      <c r="O51">
        <v>3</v>
      </c>
      <c r="P51" s="106">
        <v>48</v>
      </c>
      <c r="Q51" s="134" t="s">
        <v>90</v>
      </c>
      <c r="R51">
        <v>4</v>
      </c>
      <c r="S51" s="106">
        <v>48</v>
      </c>
      <c r="T51" s="256" t="s">
        <v>12</v>
      </c>
      <c r="U51">
        <v>4</v>
      </c>
      <c r="V51" s="251">
        <v>48</v>
      </c>
      <c r="W51" s="134" t="s">
        <v>15</v>
      </c>
      <c r="X51">
        <v>9</v>
      </c>
      <c r="Y51" s="251">
        <v>48</v>
      </c>
      <c r="Z51" s="134" t="s">
        <v>87</v>
      </c>
      <c r="AA51">
        <v>13</v>
      </c>
      <c r="AB51" s="251">
        <v>48</v>
      </c>
      <c r="AC51" s="134" t="s">
        <v>78</v>
      </c>
      <c r="AD51">
        <v>10</v>
      </c>
      <c r="AE51" s="251">
        <v>48</v>
      </c>
      <c r="AF51" s="134" t="s">
        <v>65</v>
      </c>
      <c r="AG51">
        <v>9</v>
      </c>
      <c r="AH51" s="251">
        <v>48</v>
      </c>
      <c r="AI51" s="134" t="s">
        <v>42</v>
      </c>
      <c r="AJ51">
        <v>5</v>
      </c>
      <c r="AK51" s="251">
        <v>48</v>
      </c>
      <c r="AL51" s="134" t="s">
        <v>233</v>
      </c>
      <c r="AM51">
        <v>6</v>
      </c>
      <c r="AN51" s="251">
        <v>48</v>
      </c>
      <c r="AO51" s="134" t="s">
        <v>260</v>
      </c>
      <c r="AP51">
        <v>6</v>
      </c>
      <c r="AQ51" s="251">
        <v>48</v>
      </c>
      <c r="AR51" s="134" t="s">
        <v>376</v>
      </c>
      <c r="AS51">
        <v>10</v>
      </c>
      <c r="AT51" s="251">
        <v>48</v>
      </c>
      <c r="AU51" s="134" t="s">
        <v>316</v>
      </c>
      <c r="AV51">
        <v>10</v>
      </c>
      <c r="AW51" s="251">
        <v>48</v>
      </c>
      <c r="AX51" s="134" t="s">
        <v>231</v>
      </c>
      <c r="AY51">
        <v>16</v>
      </c>
      <c r="AZ51" s="251">
        <v>48</v>
      </c>
      <c r="BA51" s="330" t="s">
        <v>490</v>
      </c>
      <c r="BB51" s="332">
        <v>9</v>
      </c>
      <c r="BC51" s="251">
        <v>48</v>
      </c>
      <c r="BD51" s="134" t="s">
        <v>388</v>
      </c>
      <c r="BE51">
        <v>10</v>
      </c>
      <c r="BF51" s="251">
        <v>48</v>
      </c>
      <c r="BG51" s="134" t="s">
        <v>288</v>
      </c>
      <c r="BH51">
        <v>10</v>
      </c>
      <c r="BI51" s="251">
        <v>48</v>
      </c>
      <c r="BJ51" s="134" t="s">
        <v>274</v>
      </c>
      <c r="BK51">
        <v>10</v>
      </c>
      <c r="BL51" s="251">
        <v>48</v>
      </c>
      <c r="BM51" s="134" t="s">
        <v>235</v>
      </c>
      <c r="BN51">
        <v>10</v>
      </c>
      <c r="BO51" s="251">
        <v>48</v>
      </c>
      <c r="BP51" s="134" t="s">
        <v>430</v>
      </c>
      <c r="BQ51">
        <v>9</v>
      </c>
      <c r="BR51" s="446">
        <v>48</v>
      </c>
      <c r="BS51" s="448" t="s">
        <v>358</v>
      </c>
      <c r="BT51" s="449">
        <v>6</v>
      </c>
      <c r="BU51" s="446">
        <v>48</v>
      </c>
      <c r="BV51" s="448" t="s">
        <v>225</v>
      </c>
      <c r="BW51" s="449">
        <v>6</v>
      </c>
      <c r="BX51" s="446">
        <v>48</v>
      </c>
      <c r="BY51" s="448" t="s">
        <v>219</v>
      </c>
      <c r="BZ51" s="449">
        <v>0</v>
      </c>
      <c r="CA51" s="446">
        <v>48</v>
      </c>
      <c r="CB51" s="448" t="s">
        <v>339</v>
      </c>
      <c r="CC51" s="449">
        <v>2</v>
      </c>
      <c r="CD51" s="446">
        <v>48</v>
      </c>
      <c r="CE51" s="448" t="s">
        <v>476</v>
      </c>
      <c r="CF51" s="449">
        <v>4</v>
      </c>
      <c r="CG51" s="446">
        <v>48</v>
      </c>
      <c r="CH51" s="448" t="s">
        <v>366</v>
      </c>
      <c r="CI51" s="449">
        <v>4</v>
      </c>
      <c r="CJ51" s="446">
        <v>48</v>
      </c>
      <c r="CK51" s="282" t="s">
        <v>467</v>
      </c>
      <c r="CL51">
        <v>5</v>
      </c>
      <c r="CM51" s="446">
        <v>48</v>
      </c>
      <c r="CN51" s="282" t="s">
        <v>228</v>
      </c>
      <c r="CO51">
        <v>7</v>
      </c>
    </row>
    <row r="52" spans="1:93" ht="12" customHeight="1">
      <c r="A52" s="106">
        <v>49</v>
      </c>
      <c r="B52" s="119" t="s">
        <v>30</v>
      </c>
      <c r="C52">
        <v>2</v>
      </c>
      <c r="D52" s="106">
        <v>49</v>
      </c>
      <c r="E52" s="102" t="s">
        <v>9</v>
      </c>
      <c r="F52" s="139">
        <v>0</v>
      </c>
      <c r="G52" s="106">
        <v>49</v>
      </c>
      <c r="H52" s="119" t="s">
        <v>41</v>
      </c>
      <c r="I52">
        <v>4</v>
      </c>
      <c r="J52" s="106">
        <v>49</v>
      </c>
      <c r="K52" s="119" t="s">
        <v>45</v>
      </c>
      <c r="L52" s="118">
        <v>4</v>
      </c>
      <c r="M52" s="106">
        <v>49</v>
      </c>
      <c r="N52" s="134" t="s">
        <v>125</v>
      </c>
      <c r="O52">
        <v>3</v>
      </c>
      <c r="P52" s="106">
        <v>49</v>
      </c>
      <c r="Q52" s="134" t="s">
        <v>61</v>
      </c>
      <c r="R52">
        <v>4</v>
      </c>
      <c r="S52" s="106">
        <v>49</v>
      </c>
      <c r="T52" s="256" t="s">
        <v>38</v>
      </c>
      <c r="U52">
        <v>4</v>
      </c>
      <c r="V52" s="244">
        <v>49</v>
      </c>
      <c r="W52" s="134" t="s">
        <v>63</v>
      </c>
      <c r="X52">
        <v>9</v>
      </c>
      <c r="Y52" s="244">
        <v>49</v>
      </c>
      <c r="Z52" s="134" t="s">
        <v>131</v>
      </c>
      <c r="AA52">
        <v>12</v>
      </c>
      <c r="AB52" s="244">
        <v>49</v>
      </c>
      <c r="AC52" s="134" t="s">
        <v>37</v>
      </c>
      <c r="AD52">
        <v>10</v>
      </c>
      <c r="AE52" s="244">
        <v>49</v>
      </c>
      <c r="AF52" s="134" t="s">
        <v>123</v>
      </c>
      <c r="AG52">
        <v>8</v>
      </c>
      <c r="AH52" s="244">
        <v>49</v>
      </c>
      <c r="AI52" s="134" t="s">
        <v>54</v>
      </c>
      <c r="AJ52">
        <v>5</v>
      </c>
      <c r="AK52" s="244">
        <v>49</v>
      </c>
      <c r="AL52" s="134" t="s">
        <v>254</v>
      </c>
      <c r="AM52">
        <v>6</v>
      </c>
      <c r="AN52" s="244">
        <v>49</v>
      </c>
      <c r="AO52" s="134" t="s">
        <v>340</v>
      </c>
      <c r="AP52">
        <v>6</v>
      </c>
      <c r="AQ52" s="244">
        <v>49</v>
      </c>
      <c r="AR52" s="134" t="s">
        <v>453</v>
      </c>
      <c r="AS52">
        <v>10</v>
      </c>
      <c r="AT52" s="244">
        <v>49</v>
      </c>
      <c r="AU52" s="134" t="s">
        <v>414</v>
      </c>
      <c r="AV52">
        <v>10</v>
      </c>
      <c r="AW52" s="244">
        <v>49</v>
      </c>
      <c r="AX52" s="134" t="s">
        <v>318</v>
      </c>
      <c r="AY52">
        <v>16</v>
      </c>
      <c r="AZ52" s="244">
        <v>49</v>
      </c>
      <c r="BA52" s="330" t="s">
        <v>251</v>
      </c>
      <c r="BB52" s="332">
        <v>8</v>
      </c>
      <c r="BC52" s="244">
        <v>49</v>
      </c>
      <c r="BD52" s="134" t="s">
        <v>421</v>
      </c>
      <c r="BE52">
        <v>10</v>
      </c>
      <c r="BF52" s="244">
        <v>49</v>
      </c>
      <c r="BG52" s="134" t="s">
        <v>303</v>
      </c>
      <c r="BH52">
        <v>9</v>
      </c>
      <c r="BI52" s="244">
        <v>49</v>
      </c>
      <c r="BJ52" s="134" t="s">
        <v>421</v>
      </c>
      <c r="BK52">
        <v>10</v>
      </c>
      <c r="BL52" s="244">
        <v>49</v>
      </c>
      <c r="BM52" s="134" t="s">
        <v>256</v>
      </c>
      <c r="BN52">
        <v>10</v>
      </c>
      <c r="BO52" s="244">
        <v>49</v>
      </c>
      <c r="BP52" s="134" t="s">
        <v>233</v>
      </c>
      <c r="BQ52">
        <v>8</v>
      </c>
      <c r="BR52" s="443">
        <v>49</v>
      </c>
      <c r="BS52" s="448" t="s">
        <v>490</v>
      </c>
      <c r="BT52" s="449">
        <v>6</v>
      </c>
      <c r="BU52" s="443">
        <v>49</v>
      </c>
      <c r="BV52" s="448" t="s">
        <v>254</v>
      </c>
      <c r="BW52" s="449">
        <v>6</v>
      </c>
      <c r="BX52" s="443">
        <v>49</v>
      </c>
      <c r="BY52" s="448" t="s">
        <v>220</v>
      </c>
      <c r="BZ52" s="449">
        <v>0</v>
      </c>
      <c r="CA52" s="443">
        <v>49</v>
      </c>
      <c r="CB52" s="448" t="s">
        <v>343</v>
      </c>
      <c r="CC52" s="449">
        <v>2</v>
      </c>
      <c r="CD52" s="443">
        <v>49</v>
      </c>
      <c r="CE52" s="448" t="s">
        <v>284</v>
      </c>
      <c r="CF52" s="449">
        <v>3</v>
      </c>
      <c r="CG52" s="443">
        <v>49</v>
      </c>
      <c r="CH52" s="448" t="s">
        <v>428</v>
      </c>
      <c r="CI52" s="449">
        <v>4</v>
      </c>
      <c r="CJ52" s="443">
        <v>49</v>
      </c>
      <c r="CK52" s="282" t="s">
        <v>214</v>
      </c>
      <c r="CL52">
        <v>4</v>
      </c>
      <c r="CM52" s="443">
        <v>49</v>
      </c>
      <c r="CN52" s="282" t="s">
        <v>296</v>
      </c>
      <c r="CO52">
        <v>7</v>
      </c>
    </row>
    <row r="53" spans="1:93" ht="12" customHeight="1" thickBot="1">
      <c r="A53" s="106">
        <v>50</v>
      </c>
      <c r="B53" s="119" t="s">
        <v>35</v>
      </c>
      <c r="C53">
        <v>2</v>
      </c>
      <c r="D53" s="106">
        <v>50</v>
      </c>
      <c r="E53" s="102" t="s">
        <v>124</v>
      </c>
      <c r="F53" s="139">
        <v>0</v>
      </c>
      <c r="G53" s="106">
        <v>50</v>
      </c>
      <c r="H53" s="119" t="s">
        <v>87</v>
      </c>
      <c r="I53">
        <v>4</v>
      </c>
      <c r="J53" s="106">
        <v>50</v>
      </c>
      <c r="K53" s="119" t="s">
        <v>49</v>
      </c>
      <c r="L53" s="118">
        <v>4</v>
      </c>
      <c r="M53" s="106">
        <v>50</v>
      </c>
      <c r="N53" s="134" t="s">
        <v>21</v>
      </c>
      <c r="O53">
        <v>3</v>
      </c>
      <c r="P53" s="106">
        <v>50</v>
      </c>
      <c r="Q53" s="134" t="s">
        <v>12</v>
      </c>
      <c r="R53">
        <v>3</v>
      </c>
      <c r="S53" s="106">
        <v>50</v>
      </c>
      <c r="T53" s="256" t="s">
        <v>48</v>
      </c>
      <c r="U53">
        <v>4</v>
      </c>
      <c r="V53" s="251">
        <v>50</v>
      </c>
      <c r="W53" s="134" t="s">
        <v>83</v>
      </c>
      <c r="X53">
        <v>8</v>
      </c>
      <c r="Y53" s="251">
        <v>50</v>
      </c>
      <c r="Z53" s="134" t="s">
        <v>150</v>
      </c>
      <c r="AA53">
        <v>12</v>
      </c>
      <c r="AB53" s="251">
        <v>50</v>
      </c>
      <c r="AC53" s="134" t="s">
        <v>11</v>
      </c>
      <c r="AD53">
        <v>9</v>
      </c>
      <c r="AE53" s="251">
        <v>50</v>
      </c>
      <c r="AF53" s="134" t="s">
        <v>13</v>
      </c>
      <c r="AG53">
        <v>8</v>
      </c>
      <c r="AH53" s="251">
        <v>50</v>
      </c>
      <c r="AI53" s="134" t="s">
        <v>10</v>
      </c>
      <c r="AJ53">
        <v>4</v>
      </c>
      <c r="AK53" s="251">
        <v>50</v>
      </c>
      <c r="AL53" s="134" t="s">
        <v>296</v>
      </c>
      <c r="AM53">
        <v>6</v>
      </c>
      <c r="AN53" s="251">
        <v>50</v>
      </c>
      <c r="AO53" s="134" t="s">
        <v>343</v>
      </c>
      <c r="AP53">
        <v>6</v>
      </c>
      <c r="AQ53" s="251">
        <v>50</v>
      </c>
      <c r="AR53" s="134" t="s">
        <v>235</v>
      </c>
      <c r="AS53">
        <v>8</v>
      </c>
      <c r="AT53" s="251">
        <v>50</v>
      </c>
      <c r="AU53" s="134" t="s">
        <v>462</v>
      </c>
      <c r="AV53">
        <v>8</v>
      </c>
      <c r="AW53" s="251">
        <v>50</v>
      </c>
      <c r="AX53" s="134" t="s">
        <v>286</v>
      </c>
      <c r="AY53">
        <v>15</v>
      </c>
      <c r="AZ53" s="251">
        <v>50</v>
      </c>
      <c r="BA53" s="330" t="s">
        <v>256</v>
      </c>
      <c r="BB53" s="332">
        <v>8</v>
      </c>
      <c r="BC53" s="251">
        <v>50</v>
      </c>
      <c r="BD53" s="134" t="s">
        <v>447</v>
      </c>
      <c r="BE53">
        <v>10</v>
      </c>
      <c r="BF53" s="251">
        <v>50</v>
      </c>
      <c r="BG53" s="134" t="s">
        <v>329</v>
      </c>
      <c r="BH53">
        <v>9</v>
      </c>
      <c r="BI53" s="251">
        <v>50</v>
      </c>
      <c r="BJ53" s="134" t="s">
        <v>254</v>
      </c>
      <c r="BK53">
        <v>9</v>
      </c>
      <c r="BL53" s="251">
        <v>50</v>
      </c>
      <c r="BM53" s="134" t="s">
        <v>284</v>
      </c>
      <c r="BN53">
        <v>10</v>
      </c>
      <c r="BO53" s="251">
        <v>50</v>
      </c>
      <c r="BP53" s="134" t="s">
        <v>246</v>
      </c>
      <c r="BQ53">
        <v>8</v>
      </c>
      <c r="BR53" s="446">
        <v>50</v>
      </c>
      <c r="BS53" s="448" t="s">
        <v>385</v>
      </c>
      <c r="BT53" s="449">
        <v>5</v>
      </c>
      <c r="BU53" s="446">
        <v>50</v>
      </c>
      <c r="BV53" s="448" t="s">
        <v>456</v>
      </c>
      <c r="BW53" s="449">
        <v>6</v>
      </c>
      <c r="BX53" s="446">
        <v>50</v>
      </c>
      <c r="BY53" s="448" t="s">
        <v>221</v>
      </c>
      <c r="BZ53" s="449">
        <v>0</v>
      </c>
      <c r="CA53" s="446">
        <v>50</v>
      </c>
      <c r="CB53" s="448" t="s">
        <v>346</v>
      </c>
      <c r="CC53" s="449">
        <v>1</v>
      </c>
      <c r="CD53" s="446">
        <v>50</v>
      </c>
      <c r="CE53" s="448" t="s">
        <v>349</v>
      </c>
      <c r="CF53" s="449">
        <v>2</v>
      </c>
      <c r="CG53" s="446">
        <v>50</v>
      </c>
      <c r="CH53" s="448" t="s">
        <v>467</v>
      </c>
      <c r="CI53" s="449">
        <v>4</v>
      </c>
      <c r="CJ53" s="446">
        <v>50</v>
      </c>
      <c r="CK53" s="282" t="s">
        <v>381</v>
      </c>
      <c r="CL53">
        <v>4</v>
      </c>
      <c r="CM53" s="446">
        <v>50</v>
      </c>
      <c r="CN53" s="282" t="s">
        <v>450</v>
      </c>
      <c r="CO53">
        <v>7</v>
      </c>
    </row>
    <row r="54" spans="1:93" ht="12" customHeight="1">
      <c r="A54" s="106">
        <v>51</v>
      </c>
      <c r="B54" s="119" t="s">
        <v>37</v>
      </c>
      <c r="C54">
        <v>2</v>
      </c>
      <c r="D54" s="106">
        <v>51</v>
      </c>
      <c r="E54" s="102" t="s">
        <v>10</v>
      </c>
      <c r="F54" s="139">
        <v>0</v>
      </c>
      <c r="G54" s="106">
        <v>51</v>
      </c>
      <c r="H54" s="119" t="s">
        <v>13</v>
      </c>
      <c r="I54">
        <v>3</v>
      </c>
      <c r="J54" s="106">
        <v>51</v>
      </c>
      <c r="K54" s="119" t="s">
        <v>123</v>
      </c>
      <c r="L54" s="118">
        <v>3</v>
      </c>
      <c r="M54" s="106">
        <v>51</v>
      </c>
      <c r="N54" s="134" t="s">
        <v>124</v>
      </c>
      <c r="O54">
        <v>2</v>
      </c>
      <c r="P54" s="106">
        <v>51</v>
      </c>
      <c r="Q54" s="134" t="s">
        <v>128</v>
      </c>
      <c r="R54">
        <v>3</v>
      </c>
      <c r="S54" s="106">
        <v>51</v>
      </c>
      <c r="T54" s="256" t="s">
        <v>13</v>
      </c>
      <c r="U54">
        <v>3</v>
      </c>
      <c r="V54" s="244">
        <v>51</v>
      </c>
      <c r="W54" s="134" t="s">
        <v>128</v>
      </c>
      <c r="X54">
        <v>7</v>
      </c>
      <c r="Y54" s="244">
        <v>51</v>
      </c>
      <c r="Z54" s="134" t="s">
        <v>38</v>
      </c>
      <c r="AA54">
        <v>11</v>
      </c>
      <c r="AB54" s="244">
        <v>51</v>
      </c>
      <c r="AC54" s="134" t="s">
        <v>64</v>
      </c>
      <c r="AD54">
        <v>9</v>
      </c>
      <c r="AE54" s="244">
        <v>51</v>
      </c>
      <c r="AF54" s="134" t="s">
        <v>15</v>
      </c>
      <c r="AG54">
        <v>8</v>
      </c>
      <c r="AH54" s="244">
        <v>51</v>
      </c>
      <c r="AI54" s="134" t="s">
        <v>38</v>
      </c>
      <c r="AJ54">
        <v>4</v>
      </c>
      <c r="AK54" s="244">
        <v>51</v>
      </c>
      <c r="AL54" s="134" t="s">
        <v>346</v>
      </c>
      <c r="AM54">
        <v>6</v>
      </c>
      <c r="AN54" s="244">
        <v>51</v>
      </c>
      <c r="AO54" s="134" t="s">
        <v>294</v>
      </c>
      <c r="AP54">
        <v>5</v>
      </c>
      <c r="AQ54" s="244">
        <v>51</v>
      </c>
      <c r="AR54" s="134" t="s">
        <v>295</v>
      </c>
      <c r="AS54">
        <v>8</v>
      </c>
      <c r="AT54" s="244">
        <v>51</v>
      </c>
      <c r="AU54" s="134" t="s">
        <v>490</v>
      </c>
      <c r="AV54">
        <v>8</v>
      </c>
      <c r="AW54" s="244">
        <v>51</v>
      </c>
      <c r="AX54" s="134" t="s">
        <v>344</v>
      </c>
      <c r="AY54">
        <v>14</v>
      </c>
      <c r="AZ54" s="244">
        <v>51</v>
      </c>
      <c r="BA54" s="330" t="s">
        <v>272</v>
      </c>
      <c r="BB54" s="332">
        <v>8</v>
      </c>
      <c r="BC54" s="244">
        <v>51</v>
      </c>
      <c r="BD54" s="134" t="s">
        <v>254</v>
      </c>
      <c r="BE54">
        <v>9</v>
      </c>
      <c r="BF54" s="244">
        <v>51</v>
      </c>
      <c r="BG54" s="134" t="s">
        <v>246</v>
      </c>
      <c r="BH54">
        <v>8</v>
      </c>
      <c r="BI54" s="244">
        <v>51</v>
      </c>
      <c r="BJ54" s="134" t="s">
        <v>286</v>
      </c>
      <c r="BK54">
        <v>8</v>
      </c>
      <c r="BL54" s="244">
        <v>51</v>
      </c>
      <c r="BM54" s="134" t="s">
        <v>423</v>
      </c>
      <c r="BN54">
        <v>10</v>
      </c>
      <c r="BO54" s="244">
        <v>51</v>
      </c>
      <c r="BP54" s="134" t="s">
        <v>378</v>
      </c>
      <c r="BQ54">
        <v>8</v>
      </c>
      <c r="BR54" s="443">
        <v>51</v>
      </c>
      <c r="BS54" s="448" t="s">
        <v>291</v>
      </c>
      <c r="BT54" s="449">
        <v>4</v>
      </c>
      <c r="BU54" s="443">
        <v>51</v>
      </c>
      <c r="BV54" s="448" t="s">
        <v>488</v>
      </c>
      <c r="BW54" s="449">
        <v>6</v>
      </c>
      <c r="BX54" s="443">
        <v>51</v>
      </c>
      <c r="BY54" s="448" t="s">
        <v>222</v>
      </c>
      <c r="BZ54" s="449">
        <v>0</v>
      </c>
      <c r="CA54" s="443">
        <v>51</v>
      </c>
      <c r="CB54" s="448" t="s">
        <v>383</v>
      </c>
      <c r="CC54" s="449">
        <v>1</v>
      </c>
      <c r="CD54" s="443">
        <v>51</v>
      </c>
      <c r="CE54" s="448" t="s">
        <v>404</v>
      </c>
      <c r="CF54" s="449">
        <v>2</v>
      </c>
      <c r="CG54" s="443">
        <v>51</v>
      </c>
      <c r="CH54" s="448" t="s">
        <v>369</v>
      </c>
      <c r="CI54" s="449">
        <v>3</v>
      </c>
      <c r="CJ54" s="443">
        <v>51</v>
      </c>
      <c r="CK54" s="282" t="s">
        <v>434</v>
      </c>
      <c r="CL54">
        <v>4</v>
      </c>
      <c r="CM54" s="443">
        <v>51</v>
      </c>
      <c r="CN54" s="282" t="s">
        <v>478</v>
      </c>
      <c r="CO54">
        <v>7</v>
      </c>
    </row>
    <row r="55" spans="1:93" ht="12" customHeight="1" thickBot="1">
      <c r="A55" s="106">
        <v>52</v>
      </c>
      <c r="B55" s="119" t="s">
        <v>46</v>
      </c>
      <c r="C55">
        <v>2</v>
      </c>
      <c r="D55" s="106">
        <v>52</v>
      </c>
      <c r="E55" s="102" t="s">
        <v>142</v>
      </c>
      <c r="F55" s="139">
        <v>0</v>
      </c>
      <c r="G55" s="106">
        <v>52</v>
      </c>
      <c r="H55" s="119" t="s">
        <v>79</v>
      </c>
      <c r="I55">
        <v>3</v>
      </c>
      <c r="J55" s="106">
        <v>52</v>
      </c>
      <c r="K55" s="119" t="s">
        <v>20</v>
      </c>
      <c r="L55" s="118">
        <v>3</v>
      </c>
      <c r="M55" s="106">
        <v>52</v>
      </c>
      <c r="N55" s="134" t="s">
        <v>30</v>
      </c>
      <c r="O55">
        <v>2</v>
      </c>
      <c r="P55" s="106">
        <v>52</v>
      </c>
      <c r="Q55" s="134" t="s">
        <v>81</v>
      </c>
      <c r="R55">
        <v>3</v>
      </c>
      <c r="S55" s="106">
        <v>52</v>
      </c>
      <c r="T55" s="256" t="s">
        <v>127</v>
      </c>
      <c r="U55">
        <v>3</v>
      </c>
      <c r="V55" s="251">
        <v>52</v>
      </c>
      <c r="W55" s="134" t="s">
        <v>21</v>
      </c>
      <c r="X55">
        <v>7</v>
      </c>
      <c r="Y55" s="251">
        <v>52</v>
      </c>
      <c r="Z55" s="134" t="s">
        <v>16</v>
      </c>
      <c r="AA55">
        <v>9</v>
      </c>
      <c r="AB55" s="251">
        <v>52</v>
      </c>
      <c r="AC55" s="134" t="s">
        <v>132</v>
      </c>
      <c r="AD55">
        <v>8</v>
      </c>
      <c r="AE55" s="251">
        <v>52</v>
      </c>
      <c r="AF55" s="134" t="s">
        <v>51</v>
      </c>
      <c r="AG55">
        <v>7</v>
      </c>
      <c r="AH55" s="251">
        <v>52</v>
      </c>
      <c r="AI55" s="134" t="s">
        <v>43</v>
      </c>
      <c r="AJ55">
        <v>4</v>
      </c>
      <c r="AK55" s="251">
        <v>52</v>
      </c>
      <c r="AL55" s="134" t="s">
        <v>420</v>
      </c>
      <c r="AM55">
        <v>6</v>
      </c>
      <c r="AN55" s="251">
        <v>52</v>
      </c>
      <c r="AO55" s="134" t="s">
        <v>316</v>
      </c>
      <c r="AP55">
        <v>5</v>
      </c>
      <c r="AQ55" s="251">
        <v>52</v>
      </c>
      <c r="AR55" s="134" t="s">
        <v>360</v>
      </c>
      <c r="AS55">
        <v>8</v>
      </c>
      <c r="AT55" s="251">
        <v>52</v>
      </c>
      <c r="AU55" s="134" t="s">
        <v>254</v>
      </c>
      <c r="AV55">
        <v>7</v>
      </c>
      <c r="AW55" s="251">
        <v>52</v>
      </c>
      <c r="AX55" s="134" t="s">
        <v>349</v>
      </c>
      <c r="AY55">
        <v>13</v>
      </c>
      <c r="AZ55" s="251">
        <v>52</v>
      </c>
      <c r="BA55" s="330" t="s">
        <v>397</v>
      </c>
      <c r="BB55" s="332">
        <v>8</v>
      </c>
      <c r="BC55" s="251">
        <v>52</v>
      </c>
      <c r="BD55" s="134" t="s">
        <v>284</v>
      </c>
      <c r="BE55">
        <v>9</v>
      </c>
      <c r="BF55" s="251">
        <v>52</v>
      </c>
      <c r="BG55" s="134" t="s">
        <v>256</v>
      </c>
      <c r="BH55">
        <v>8</v>
      </c>
      <c r="BI55" s="251">
        <v>52</v>
      </c>
      <c r="BJ55" s="134" t="s">
        <v>291</v>
      </c>
      <c r="BK55">
        <v>8</v>
      </c>
      <c r="BL55" s="251">
        <v>52</v>
      </c>
      <c r="BM55" s="134" t="s">
        <v>462</v>
      </c>
      <c r="BN55">
        <v>10</v>
      </c>
      <c r="BO55" s="251">
        <v>52</v>
      </c>
      <c r="BP55" s="134" t="s">
        <v>383</v>
      </c>
      <c r="BQ55">
        <v>8</v>
      </c>
      <c r="BR55" s="446">
        <v>52</v>
      </c>
      <c r="BS55" s="448" t="s">
        <v>310</v>
      </c>
      <c r="BT55" s="449">
        <v>4</v>
      </c>
      <c r="BU55" s="446">
        <v>52</v>
      </c>
      <c r="BV55" s="448" t="s">
        <v>246</v>
      </c>
      <c r="BW55" s="449">
        <v>5</v>
      </c>
      <c r="BX55" s="446">
        <v>52</v>
      </c>
      <c r="BY55" s="448" t="s">
        <v>223</v>
      </c>
      <c r="BZ55" s="449">
        <v>0</v>
      </c>
      <c r="CA55" s="446">
        <v>52</v>
      </c>
      <c r="CB55" s="448" t="s">
        <v>453</v>
      </c>
      <c r="CC55" s="449">
        <v>1</v>
      </c>
      <c r="CD55" s="446">
        <v>52</v>
      </c>
      <c r="CE55" s="448" t="s">
        <v>418</v>
      </c>
      <c r="CF55" s="449">
        <v>2</v>
      </c>
      <c r="CG55" s="446">
        <v>52</v>
      </c>
      <c r="CH55" s="448" t="s">
        <v>459</v>
      </c>
      <c r="CI55" s="449">
        <v>3</v>
      </c>
      <c r="CJ55" s="446">
        <v>52</v>
      </c>
      <c r="CK55" s="282" t="s">
        <v>462</v>
      </c>
      <c r="CL55">
        <v>4</v>
      </c>
      <c r="CM55" s="446">
        <v>52</v>
      </c>
      <c r="CN55" s="282" t="s">
        <v>288</v>
      </c>
      <c r="CO55">
        <v>6</v>
      </c>
    </row>
    <row r="56" spans="1:93" ht="12" customHeight="1">
      <c r="A56" s="106">
        <v>53</v>
      </c>
      <c r="B56" s="119" t="s">
        <v>28</v>
      </c>
      <c r="C56">
        <v>1</v>
      </c>
      <c r="D56" s="106">
        <v>53</v>
      </c>
      <c r="E56" s="102" t="s">
        <v>161</v>
      </c>
      <c r="F56" s="139">
        <v>0</v>
      </c>
      <c r="G56" s="106">
        <v>53</v>
      </c>
      <c r="H56" s="119" t="s">
        <v>14</v>
      </c>
      <c r="I56">
        <v>2</v>
      </c>
      <c r="J56" s="106">
        <v>53</v>
      </c>
      <c r="K56" s="119" t="s">
        <v>55</v>
      </c>
      <c r="L56" s="118">
        <v>3</v>
      </c>
      <c r="M56" s="106">
        <v>53</v>
      </c>
      <c r="N56" s="134" t="s">
        <v>32</v>
      </c>
      <c r="O56">
        <v>2</v>
      </c>
      <c r="P56" s="106">
        <v>53</v>
      </c>
      <c r="Q56" s="134" t="s">
        <v>42</v>
      </c>
      <c r="R56">
        <v>3</v>
      </c>
      <c r="S56" s="106">
        <v>53</v>
      </c>
      <c r="T56" s="256" t="s">
        <v>128</v>
      </c>
      <c r="U56">
        <v>3</v>
      </c>
      <c r="V56" s="244">
        <v>53</v>
      </c>
      <c r="W56" s="134" t="s">
        <v>45</v>
      </c>
      <c r="X56">
        <v>7</v>
      </c>
      <c r="Y56" s="244">
        <v>53</v>
      </c>
      <c r="Z56" s="134" t="s">
        <v>128</v>
      </c>
      <c r="AA56">
        <v>9</v>
      </c>
      <c r="AB56" s="244">
        <v>53</v>
      </c>
      <c r="AC56" s="134" t="s">
        <v>47</v>
      </c>
      <c r="AD56">
        <v>7</v>
      </c>
      <c r="AE56" s="244">
        <v>53</v>
      </c>
      <c r="AF56" s="134" t="s">
        <v>87</v>
      </c>
      <c r="AG56">
        <v>7</v>
      </c>
      <c r="AH56" s="244">
        <v>53</v>
      </c>
      <c r="AI56" s="134" t="s">
        <v>135</v>
      </c>
      <c r="AJ56">
        <v>4</v>
      </c>
      <c r="AK56" s="244">
        <v>53</v>
      </c>
      <c r="AL56" s="134" t="s">
        <v>432</v>
      </c>
      <c r="AM56">
        <v>6</v>
      </c>
      <c r="AN56" s="244">
        <v>53</v>
      </c>
      <c r="AO56" s="134" t="s">
        <v>370</v>
      </c>
      <c r="AP56">
        <v>5</v>
      </c>
      <c r="AQ56" s="244">
        <v>53</v>
      </c>
      <c r="AR56" s="134" t="s">
        <v>461</v>
      </c>
      <c r="AS56">
        <v>8</v>
      </c>
      <c r="AT56" s="244">
        <v>53</v>
      </c>
      <c r="AU56" s="134" t="s">
        <v>467</v>
      </c>
      <c r="AV56">
        <v>7</v>
      </c>
      <c r="AW56" s="244">
        <v>53</v>
      </c>
      <c r="AX56" s="134" t="s">
        <v>418</v>
      </c>
      <c r="AY56">
        <v>12</v>
      </c>
      <c r="AZ56" s="244">
        <v>53</v>
      </c>
      <c r="BA56" s="330" t="s">
        <v>404</v>
      </c>
      <c r="BB56" s="332">
        <v>8</v>
      </c>
      <c r="BC56" s="244">
        <v>53</v>
      </c>
      <c r="BD56" s="134" t="s">
        <v>213</v>
      </c>
      <c r="BE56">
        <v>8</v>
      </c>
      <c r="BF56" s="244">
        <v>53</v>
      </c>
      <c r="BG56" s="134" t="s">
        <v>368</v>
      </c>
      <c r="BH56">
        <v>8</v>
      </c>
      <c r="BI56" s="244">
        <v>53</v>
      </c>
      <c r="BJ56" s="134" t="s">
        <v>325</v>
      </c>
      <c r="BK56">
        <v>8</v>
      </c>
      <c r="BL56" s="244">
        <v>53</v>
      </c>
      <c r="BM56" s="134" t="s">
        <v>490</v>
      </c>
      <c r="BN56">
        <v>10</v>
      </c>
      <c r="BO56" s="244">
        <v>53</v>
      </c>
      <c r="BP56" s="134" t="s">
        <v>446</v>
      </c>
      <c r="BQ56">
        <v>8</v>
      </c>
      <c r="BR56" s="443">
        <v>53</v>
      </c>
      <c r="BS56" s="448" t="s">
        <v>369</v>
      </c>
      <c r="BT56" s="449">
        <v>4</v>
      </c>
      <c r="BU56" s="443">
        <v>53</v>
      </c>
      <c r="BV56" s="448" t="s">
        <v>266</v>
      </c>
      <c r="BW56" s="449">
        <v>5</v>
      </c>
      <c r="BX56" s="443">
        <v>53</v>
      </c>
      <c r="BY56" s="448" t="s">
        <v>224</v>
      </c>
      <c r="BZ56" s="449">
        <v>0</v>
      </c>
      <c r="CA56" s="443">
        <v>53</v>
      </c>
      <c r="CB56" s="448" t="s">
        <v>467</v>
      </c>
      <c r="CC56" s="449">
        <v>1</v>
      </c>
      <c r="CD56" s="443">
        <v>53</v>
      </c>
      <c r="CE56" s="448" t="s">
        <v>468</v>
      </c>
      <c r="CF56" s="449">
        <v>2</v>
      </c>
      <c r="CG56" s="443">
        <v>53</v>
      </c>
      <c r="CH56" s="448" t="s">
        <v>220</v>
      </c>
      <c r="CI56" s="449">
        <v>2</v>
      </c>
      <c r="CJ56" s="443">
        <v>53</v>
      </c>
      <c r="CK56" s="282" t="s">
        <v>240</v>
      </c>
      <c r="CL56">
        <v>3</v>
      </c>
      <c r="CM56" s="443">
        <v>53</v>
      </c>
      <c r="CN56" s="282" t="s">
        <v>326</v>
      </c>
      <c r="CO56">
        <v>6</v>
      </c>
    </row>
    <row r="57" spans="1:93" ht="12" customHeight="1" thickBot="1">
      <c r="A57" s="106">
        <v>54</v>
      </c>
      <c r="B57" s="119" t="s">
        <v>62</v>
      </c>
      <c r="C57">
        <v>1</v>
      </c>
      <c r="D57" s="106">
        <v>54</v>
      </c>
      <c r="E57" s="102" t="s">
        <v>13</v>
      </c>
      <c r="F57" s="139">
        <v>0</v>
      </c>
      <c r="G57" s="106">
        <v>54</v>
      </c>
      <c r="H57" s="119" t="s">
        <v>132</v>
      </c>
      <c r="I57">
        <v>2</v>
      </c>
      <c r="J57" s="106">
        <v>54</v>
      </c>
      <c r="K57" s="119" t="s">
        <v>65</v>
      </c>
      <c r="L57" s="118">
        <v>3</v>
      </c>
      <c r="M57" s="106">
        <v>54</v>
      </c>
      <c r="N57" s="134" t="s">
        <v>86</v>
      </c>
      <c r="O57">
        <v>2</v>
      </c>
      <c r="P57" s="106">
        <v>54</v>
      </c>
      <c r="Q57" s="134" t="s">
        <v>83</v>
      </c>
      <c r="R57">
        <v>3</v>
      </c>
      <c r="S57" s="106">
        <v>54</v>
      </c>
      <c r="T57" s="256" t="s">
        <v>162</v>
      </c>
      <c r="U57">
        <v>3</v>
      </c>
      <c r="V57" s="251">
        <v>54</v>
      </c>
      <c r="W57" s="134" t="s">
        <v>86</v>
      </c>
      <c r="X57">
        <v>7</v>
      </c>
      <c r="Y57" s="251">
        <v>54</v>
      </c>
      <c r="Z57" s="134" t="s">
        <v>22</v>
      </c>
      <c r="AA57">
        <v>9</v>
      </c>
      <c r="AB57" s="251">
        <v>54</v>
      </c>
      <c r="AC57" s="134" t="s">
        <v>48</v>
      </c>
      <c r="AD57">
        <v>7</v>
      </c>
      <c r="AE57" s="251">
        <v>54</v>
      </c>
      <c r="AF57" s="134" t="s">
        <v>64</v>
      </c>
      <c r="AG57">
        <v>7</v>
      </c>
      <c r="AH57" s="251">
        <v>54</v>
      </c>
      <c r="AI57" s="134" t="s">
        <v>53</v>
      </c>
      <c r="AJ57">
        <v>4</v>
      </c>
      <c r="AK57" s="251">
        <v>54</v>
      </c>
      <c r="AL57" s="134" t="s">
        <v>448</v>
      </c>
      <c r="AM57">
        <v>6</v>
      </c>
      <c r="AN57" s="251">
        <v>54</v>
      </c>
      <c r="AO57" s="134" t="s">
        <v>473</v>
      </c>
      <c r="AP57">
        <v>5</v>
      </c>
      <c r="AQ57" s="251">
        <v>54</v>
      </c>
      <c r="AR57" s="134" t="s">
        <v>256</v>
      </c>
      <c r="AS57">
        <v>7</v>
      </c>
      <c r="AT57" s="251">
        <v>54</v>
      </c>
      <c r="AU57" s="134" t="s">
        <v>250</v>
      </c>
      <c r="AV57">
        <v>6</v>
      </c>
      <c r="AW57" s="251">
        <v>54</v>
      </c>
      <c r="AX57" s="134" t="s">
        <v>477</v>
      </c>
      <c r="AY57">
        <v>12</v>
      </c>
      <c r="AZ57" s="251">
        <v>54</v>
      </c>
      <c r="BA57" s="330" t="s">
        <v>358</v>
      </c>
      <c r="BB57" s="332">
        <v>7</v>
      </c>
      <c r="BC57" s="251">
        <v>54</v>
      </c>
      <c r="BD57" s="134" t="s">
        <v>368</v>
      </c>
      <c r="BE57">
        <v>8</v>
      </c>
      <c r="BF57" s="251">
        <v>54</v>
      </c>
      <c r="BG57" s="134" t="s">
        <v>381</v>
      </c>
      <c r="BH57">
        <v>8</v>
      </c>
      <c r="BI57" s="251">
        <v>54</v>
      </c>
      <c r="BJ57" s="134" t="s">
        <v>418</v>
      </c>
      <c r="BK57">
        <v>8</v>
      </c>
      <c r="BL57" s="251">
        <v>54</v>
      </c>
      <c r="BM57" s="134" t="s">
        <v>397</v>
      </c>
      <c r="BN57">
        <v>9</v>
      </c>
      <c r="BO57" s="251">
        <v>54</v>
      </c>
      <c r="BP57" s="134" t="s">
        <v>358</v>
      </c>
      <c r="BQ57">
        <v>7</v>
      </c>
      <c r="BR57" s="446">
        <v>54</v>
      </c>
      <c r="BS57" s="448" t="s">
        <v>434</v>
      </c>
      <c r="BT57" s="449">
        <v>4</v>
      </c>
      <c r="BU57" s="446">
        <v>54</v>
      </c>
      <c r="BV57" s="448" t="s">
        <v>434</v>
      </c>
      <c r="BW57" s="449">
        <v>5</v>
      </c>
      <c r="BX57" s="446">
        <v>54</v>
      </c>
      <c r="BY57" s="448" t="s">
        <v>225</v>
      </c>
      <c r="BZ57" s="449">
        <v>0</v>
      </c>
      <c r="CA57" s="446">
        <v>54</v>
      </c>
      <c r="CB57" s="448" t="s">
        <v>478</v>
      </c>
      <c r="CC57" s="449">
        <v>1</v>
      </c>
      <c r="CD57" s="446">
        <v>54</v>
      </c>
      <c r="CE57" s="448" t="s">
        <v>490</v>
      </c>
      <c r="CF57" s="449">
        <v>2</v>
      </c>
      <c r="CG57" s="446">
        <v>54</v>
      </c>
      <c r="CH57" s="448" t="s">
        <v>246</v>
      </c>
      <c r="CI57" s="449">
        <v>2</v>
      </c>
      <c r="CJ57" s="446">
        <v>54</v>
      </c>
      <c r="CK57" s="282" t="s">
        <v>244</v>
      </c>
      <c r="CL57">
        <v>3</v>
      </c>
      <c r="CM57" s="446">
        <v>54</v>
      </c>
      <c r="CN57" s="282" t="s">
        <v>254</v>
      </c>
      <c r="CO57">
        <v>5</v>
      </c>
    </row>
    <row r="58" spans="1:93" ht="12" customHeight="1">
      <c r="A58" s="106">
        <v>55</v>
      </c>
      <c r="B58" s="119" t="s">
        <v>7</v>
      </c>
      <c r="C58">
        <v>0</v>
      </c>
      <c r="D58" s="106">
        <v>55</v>
      </c>
      <c r="E58" s="102" t="s">
        <v>12</v>
      </c>
      <c r="F58" s="139">
        <v>0</v>
      </c>
      <c r="G58" s="106">
        <v>55</v>
      </c>
      <c r="H58" s="119" t="s">
        <v>38</v>
      </c>
      <c r="I58">
        <v>2</v>
      </c>
      <c r="J58" s="106">
        <v>55</v>
      </c>
      <c r="K58" s="119" t="s">
        <v>34</v>
      </c>
      <c r="L58" s="118">
        <v>2</v>
      </c>
      <c r="M58" s="106">
        <v>55</v>
      </c>
      <c r="N58" s="134" t="s">
        <v>77</v>
      </c>
      <c r="O58">
        <v>1</v>
      </c>
      <c r="P58" s="106">
        <v>55</v>
      </c>
      <c r="Q58" s="134" t="s">
        <v>9</v>
      </c>
      <c r="R58">
        <v>2</v>
      </c>
      <c r="S58" s="106">
        <v>55</v>
      </c>
      <c r="T58" s="256" t="s">
        <v>87</v>
      </c>
      <c r="U58">
        <v>3</v>
      </c>
      <c r="V58" s="244">
        <v>55</v>
      </c>
      <c r="W58" s="134" t="s">
        <v>130</v>
      </c>
      <c r="X58">
        <v>6</v>
      </c>
      <c r="Y58" s="244">
        <v>55</v>
      </c>
      <c r="Z58" s="134" t="s">
        <v>7</v>
      </c>
      <c r="AA58">
        <v>8</v>
      </c>
      <c r="AB58" s="244">
        <v>55</v>
      </c>
      <c r="AC58" s="134" t="s">
        <v>124</v>
      </c>
      <c r="AD58">
        <v>6</v>
      </c>
      <c r="AE58" s="244">
        <v>55</v>
      </c>
      <c r="AF58" s="134" t="s">
        <v>7</v>
      </c>
      <c r="AG58">
        <v>6</v>
      </c>
      <c r="AH58" s="244">
        <v>55</v>
      </c>
      <c r="AI58" s="134" t="s">
        <v>64</v>
      </c>
      <c r="AJ58">
        <v>4</v>
      </c>
      <c r="AK58" s="244">
        <v>55</v>
      </c>
      <c r="AL58" s="134" t="s">
        <v>225</v>
      </c>
      <c r="AM58">
        <v>5</v>
      </c>
      <c r="AN58" s="244">
        <v>55</v>
      </c>
      <c r="AO58" s="134" t="s">
        <v>256</v>
      </c>
      <c r="AP58">
        <v>4</v>
      </c>
      <c r="AQ58" s="244">
        <v>55</v>
      </c>
      <c r="AR58" s="134" t="s">
        <v>420</v>
      </c>
      <c r="AS58">
        <v>7</v>
      </c>
      <c r="AT58" s="244">
        <v>55</v>
      </c>
      <c r="AU58" s="134" t="s">
        <v>266</v>
      </c>
      <c r="AV58">
        <v>6</v>
      </c>
      <c r="AW58" s="244">
        <v>55</v>
      </c>
      <c r="AX58" s="134" t="s">
        <v>356</v>
      </c>
      <c r="AY58">
        <v>11</v>
      </c>
      <c r="AZ58" s="244">
        <v>55</v>
      </c>
      <c r="BA58" s="330" t="s">
        <v>214</v>
      </c>
      <c r="BB58" s="332">
        <v>6</v>
      </c>
      <c r="BC58" s="244">
        <v>55</v>
      </c>
      <c r="BD58" s="134" t="s">
        <v>279</v>
      </c>
      <c r="BE58">
        <v>7</v>
      </c>
      <c r="BF58" s="244">
        <v>55</v>
      </c>
      <c r="BG58" s="134" t="s">
        <v>473</v>
      </c>
      <c r="BH58">
        <v>8</v>
      </c>
      <c r="BI58" s="244">
        <v>55</v>
      </c>
      <c r="BJ58" s="134" t="s">
        <v>435</v>
      </c>
      <c r="BK58">
        <v>8</v>
      </c>
      <c r="BL58" s="244">
        <v>55</v>
      </c>
      <c r="BM58" s="134" t="s">
        <v>399</v>
      </c>
      <c r="BN58">
        <v>9</v>
      </c>
      <c r="BO58" s="244">
        <v>55</v>
      </c>
      <c r="BP58" s="134" t="s">
        <v>235</v>
      </c>
      <c r="BQ58">
        <v>6</v>
      </c>
      <c r="BR58" s="443">
        <v>55</v>
      </c>
      <c r="BS58" s="448" t="s">
        <v>449</v>
      </c>
      <c r="BT58" s="449">
        <v>4</v>
      </c>
      <c r="BU58" s="443">
        <v>55</v>
      </c>
      <c r="BV58" s="448" t="s">
        <v>230</v>
      </c>
      <c r="BW58" s="449">
        <v>4</v>
      </c>
      <c r="BX58" s="443">
        <v>55</v>
      </c>
      <c r="BY58" s="448" t="s">
        <v>226</v>
      </c>
      <c r="BZ58" s="449">
        <v>0</v>
      </c>
      <c r="CA58" s="443">
        <v>55</v>
      </c>
      <c r="CB58" s="448" t="s">
        <v>213</v>
      </c>
      <c r="CC58" s="449">
        <v>0</v>
      </c>
      <c r="CD58" s="443">
        <v>55</v>
      </c>
      <c r="CE58" s="448" t="s">
        <v>218</v>
      </c>
      <c r="CF58" s="449">
        <v>1</v>
      </c>
      <c r="CG58" s="443">
        <v>55</v>
      </c>
      <c r="CH58" s="448" t="s">
        <v>291</v>
      </c>
      <c r="CI58" s="449">
        <v>2</v>
      </c>
      <c r="CJ58" s="443">
        <v>55</v>
      </c>
      <c r="CK58" s="282" t="s">
        <v>287</v>
      </c>
      <c r="CL58">
        <v>3</v>
      </c>
      <c r="CM58" s="443">
        <v>55</v>
      </c>
      <c r="CN58" s="282" t="s">
        <v>381</v>
      </c>
      <c r="CO58">
        <v>5</v>
      </c>
    </row>
    <row r="59" spans="1:93" ht="12" customHeight="1" thickBot="1">
      <c r="A59" s="106">
        <v>56</v>
      </c>
      <c r="B59" s="119" t="s">
        <v>122</v>
      </c>
      <c r="C59">
        <v>0</v>
      </c>
      <c r="D59" s="106">
        <v>56</v>
      </c>
      <c r="E59" s="102" t="s">
        <v>143</v>
      </c>
      <c r="F59" s="139">
        <v>0</v>
      </c>
      <c r="G59" s="106">
        <v>56</v>
      </c>
      <c r="H59" s="119" t="s">
        <v>65</v>
      </c>
      <c r="I59">
        <v>2</v>
      </c>
      <c r="J59" s="106">
        <v>56</v>
      </c>
      <c r="K59" s="119" t="s">
        <v>50</v>
      </c>
      <c r="L59" s="118">
        <v>2</v>
      </c>
      <c r="M59" s="106">
        <v>56</v>
      </c>
      <c r="N59" s="134" t="s">
        <v>10</v>
      </c>
      <c r="O59">
        <v>1</v>
      </c>
      <c r="P59" s="106">
        <v>56</v>
      </c>
      <c r="Q59" s="134" t="s">
        <v>22</v>
      </c>
      <c r="R59">
        <v>2</v>
      </c>
      <c r="S59" s="106">
        <v>56</v>
      </c>
      <c r="T59" s="256" t="s">
        <v>78</v>
      </c>
      <c r="U59">
        <v>2</v>
      </c>
      <c r="V59" s="251">
        <v>56</v>
      </c>
      <c r="W59" s="134" t="s">
        <v>56</v>
      </c>
      <c r="X59">
        <v>6</v>
      </c>
      <c r="Y59" s="251">
        <v>56</v>
      </c>
      <c r="Z59" s="134" t="s">
        <v>9</v>
      </c>
      <c r="AA59">
        <v>8</v>
      </c>
      <c r="AB59" s="251">
        <v>56</v>
      </c>
      <c r="AC59" s="134" t="s">
        <v>165</v>
      </c>
      <c r="AD59">
        <v>6</v>
      </c>
      <c r="AE59" s="251">
        <v>56</v>
      </c>
      <c r="AF59" s="134" t="s">
        <v>12</v>
      </c>
      <c r="AG59">
        <v>6</v>
      </c>
      <c r="AH59" s="251">
        <v>56</v>
      </c>
      <c r="AI59" s="134" t="s">
        <v>37</v>
      </c>
      <c r="AJ59">
        <v>3</v>
      </c>
      <c r="AK59" s="251">
        <v>56</v>
      </c>
      <c r="AL59" s="134" t="s">
        <v>272</v>
      </c>
      <c r="AM59">
        <v>5</v>
      </c>
      <c r="AN59" s="251">
        <v>56</v>
      </c>
      <c r="AO59" s="134" t="s">
        <v>397</v>
      </c>
      <c r="AP59">
        <v>4</v>
      </c>
      <c r="AQ59" s="251">
        <v>56</v>
      </c>
      <c r="AR59" s="134" t="s">
        <v>476</v>
      </c>
      <c r="AS59">
        <v>7</v>
      </c>
      <c r="AT59" s="251">
        <v>56</v>
      </c>
      <c r="AU59" s="134" t="s">
        <v>453</v>
      </c>
      <c r="AV59">
        <v>6</v>
      </c>
      <c r="AW59" s="251">
        <v>56</v>
      </c>
      <c r="AX59" s="134" t="s">
        <v>450</v>
      </c>
      <c r="AY59">
        <v>11</v>
      </c>
      <c r="AZ59" s="251">
        <v>56</v>
      </c>
      <c r="BA59" s="330" t="s">
        <v>224</v>
      </c>
      <c r="BB59" s="332">
        <v>6</v>
      </c>
      <c r="BC59" s="251">
        <v>56</v>
      </c>
      <c r="BD59" s="134" t="s">
        <v>318</v>
      </c>
      <c r="BE59">
        <v>7</v>
      </c>
      <c r="BF59" s="251">
        <v>56</v>
      </c>
      <c r="BG59" s="134" t="s">
        <v>371</v>
      </c>
      <c r="BH59">
        <v>7</v>
      </c>
      <c r="BI59" s="251">
        <v>56</v>
      </c>
      <c r="BJ59" s="134" t="s">
        <v>224</v>
      </c>
      <c r="BK59">
        <v>7</v>
      </c>
      <c r="BL59" s="251">
        <v>56</v>
      </c>
      <c r="BM59" s="134" t="s">
        <v>213</v>
      </c>
      <c r="BN59">
        <v>8</v>
      </c>
      <c r="BO59" s="251">
        <v>56</v>
      </c>
      <c r="BP59" s="134" t="s">
        <v>339</v>
      </c>
      <c r="BQ59">
        <v>6</v>
      </c>
      <c r="BR59" s="446">
        <v>56</v>
      </c>
      <c r="BS59" s="448" t="s">
        <v>468</v>
      </c>
      <c r="BT59" s="449">
        <v>4</v>
      </c>
      <c r="BU59" s="446">
        <v>56</v>
      </c>
      <c r="BV59" s="448" t="s">
        <v>257</v>
      </c>
      <c r="BW59" s="449">
        <v>4</v>
      </c>
      <c r="BX59" s="446">
        <v>56</v>
      </c>
      <c r="BY59" s="448" t="s">
        <v>227</v>
      </c>
      <c r="BZ59" s="449">
        <v>0</v>
      </c>
      <c r="CA59" s="446">
        <v>56</v>
      </c>
      <c r="CB59" s="448" t="s">
        <v>217</v>
      </c>
      <c r="CC59" s="449">
        <v>0</v>
      </c>
      <c r="CD59" s="446">
        <v>56</v>
      </c>
      <c r="CE59" s="448" t="s">
        <v>254</v>
      </c>
      <c r="CF59" s="449">
        <v>1</v>
      </c>
      <c r="CG59" s="446">
        <v>56</v>
      </c>
      <c r="CH59" s="448" t="s">
        <v>488</v>
      </c>
      <c r="CI59" s="449">
        <v>2</v>
      </c>
      <c r="CJ59" s="446">
        <v>56</v>
      </c>
      <c r="CK59" s="282" t="s">
        <v>314</v>
      </c>
      <c r="CL59">
        <v>3</v>
      </c>
      <c r="CM59" s="446">
        <v>56</v>
      </c>
      <c r="CN59" s="282" t="s">
        <v>399</v>
      </c>
      <c r="CO59">
        <v>5</v>
      </c>
    </row>
    <row r="60" spans="1:93" ht="12" customHeight="1">
      <c r="A60" s="106">
        <v>57</v>
      </c>
      <c r="B60" s="119" t="s">
        <v>5</v>
      </c>
      <c r="C60">
        <v>0</v>
      </c>
      <c r="D60" s="106">
        <v>57</v>
      </c>
      <c r="E60" s="102" t="s">
        <v>14</v>
      </c>
      <c r="F60" s="139">
        <v>0</v>
      </c>
      <c r="G60" s="106">
        <v>57</v>
      </c>
      <c r="H60" s="119" t="s">
        <v>43</v>
      </c>
      <c r="I60">
        <v>1</v>
      </c>
      <c r="J60" s="106">
        <v>57</v>
      </c>
      <c r="K60" s="119" t="s">
        <v>6</v>
      </c>
      <c r="L60" s="118">
        <v>1</v>
      </c>
      <c r="M60" s="106">
        <v>57</v>
      </c>
      <c r="N60" s="134" t="s">
        <v>90</v>
      </c>
      <c r="O60">
        <v>1</v>
      </c>
      <c r="P60" s="106">
        <v>57</v>
      </c>
      <c r="Q60" s="134" t="s">
        <v>154</v>
      </c>
      <c r="R60">
        <v>2</v>
      </c>
      <c r="S60" s="106">
        <v>57</v>
      </c>
      <c r="T60" s="256" t="s">
        <v>28</v>
      </c>
      <c r="U60">
        <v>2</v>
      </c>
      <c r="V60" s="244">
        <v>57</v>
      </c>
      <c r="W60" s="134" t="s">
        <v>88</v>
      </c>
      <c r="X60">
        <v>6</v>
      </c>
      <c r="Y60" s="244">
        <v>57</v>
      </c>
      <c r="Z60" s="134" t="s">
        <v>46</v>
      </c>
      <c r="AA60">
        <v>8</v>
      </c>
      <c r="AB60" s="244">
        <v>57</v>
      </c>
      <c r="AC60" s="134" t="s">
        <v>87</v>
      </c>
      <c r="AD60">
        <v>6</v>
      </c>
      <c r="AE60" s="244">
        <v>57</v>
      </c>
      <c r="AF60" s="134" t="s">
        <v>14</v>
      </c>
      <c r="AG60">
        <v>6</v>
      </c>
      <c r="AH60" s="244">
        <v>57</v>
      </c>
      <c r="AI60" s="134" t="s">
        <v>62</v>
      </c>
      <c r="AJ60">
        <v>3</v>
      </c>
      <c r="AK60" s="244">
        <v>57</v>
      </c>
      <c r="AL60" s="134" t="s">
        <v>240</v>
      </c>
      <c r="AM60">
        <v>4</v>
      </c>
      <c r="AN60" s="244">
        <v>57</v>
      </c>
      <c r="AO60" s="134" t="s">
        <v>414</v>
      </c>
      <c r="AP60">
        <v>4</v>
      </c>
      <c r="AQ60" s="244">
        <v>57</v>
      </c>
      <c r="AR60" s="134" t="s">
        <v>481</v>
      </c>
      <c r="AS60">
        <v>7</v>
      </c>
      <c r="AT60" s="244">
        <v>57</v>
      </c>
      <c r="AU60" s="134" t="s">
        <v>473</v>
      </c>
      <c r="AV60">
        <v>6</v>
      </c>
      <c r="AW60" s="244">
        <v>57</v>
      </c>
      <c r="AX60" s="134" t="s">
        <v>274</v>
      </c>
      <c r="AY60">
        <v>9</v>
      </c>
      <c r="AZ60" s="244">
        <v>57</v>
      </c>
      <c r="BA60" s="330" t="s">
        <v>325</v>
      </c>
      <c r="BB60" s="332">
        <v>6</v>
      </c>
      <c r="BC60" s="244">
        <v>57</v>
      </c>
      <c r="BD60" s="134" t="s">
        <v>296</v>
      </c>
      <c r="BE60">
        <v>6</v>
      </c>
      <c r="BF60" s="244">
        <v>57</v>
      </c>
      <c r="BG60" s="134" t="s">
        <v>418</v>
      </c>
      <c r="BH60">
        <v>7</v>
      </c>
      <c r="BI60" s="244">
        <v>57</v>
      </c>
      <c r="BJ60" s="134" t="s">
        <v>343</v>
      </c>
      <c r="BK60">
        <v>7</v>
      </c>
      <c r="BL60" s="244">
        <v>57</v>
      </c>
      <c r="BM60" s="134" t="s">
        <v>218</v>
      </c>
      <c r="BN60">
        <v>8</v>
      </c>
      <c r="BO60" s="244">
        <v>57</v>
      </c>
      <c r="BP60" s="134" t="s">
        <v>344</v>
      </c>
      <c r="BQ60">
        <v>6</v>
      </c>
      <c r="BR60" s="443">
        <v>57</v>
      </c>
      <c r="BS60" s="448" t="s">
        <v>235</v>
      </c>
      <c r="BT60" s="449">
        <v>3</v>
      </c>
      <c r="BU60" s="443">
        <v>57</v>
      </c>
      <c r="BV60" s="448" t="s">
        <v>291</v>
      </c>
      <c r="BW60" s="449">
        <v>4</v>
      </c>
      <c r="BX60" s="443">
        <v>57</v>
      </c>
      <c r="BY60" s="448" t="s">
        <v>228</v>
      </c>
      <c r="BZ60" s="449">
        <v>0</v>
      </c>
      <c r="CA60" s="443">
        <v>57</v>
      </c>
      <c r="CB60" s="448" t="s">
        <v>218</v>
      </c>
      <c r="CC60" s="449">
        <v>0</v>
      </c>
      <c r="CD60" s="443">
        <v>57</v>
      </c>
      <c r="CE60" s="448" t="s">
        <v>325</v>
      </c>
      <c r="CF60" s="449">
        <v>1</v>
      </c>
      <c r="CG60" s="443">
        <v>57</v>
      </c>
      <c r="CH60" s="448" t="s">
        <v>235</v>
      </c>
      <c r="CI60" s="449">
        <v>1</v>
      </c>
      <c r="CJ60" s="443">
        <v>57</v>
      </c>
      <c r="CK60" s="282" t="s">
        <v>330</v>
      </c>
      <c r="CL60">
        <v>3</v>
      </c>
      <c r="CM60" s="443">
        <v>57</v>
      </c>
      <c r="CN60" s="282" t="s">
        <v>428</v>
      </c>
      <c r="CO60">
        <v>5</v>
      </c>
    </row>
    <row r="61" spans="1:93" ht="12" customHeight="1" thickBot="1">
      <c r="A61" s="106">
        <v>58</v>
      </c>
      <c r="B61" s="119" t="s">
        <v>9</v>
      </c>
      <c r="C61">
        <v>0</v>
      </c>
      <c r="D61" s="106">
        <v>58</v>
      </c>
      <c r="E61" s="102" t="s">
        <v>78</v>
      </c>
      <c r="F61" s="139">
        <v>0</v>
      </c>
      <c r="G61" s="106">
        <v>58</v>
      </c>
      <c r="H61" s="119" t="s">
        <v>154</v>
      </c>
      <c r="I61">
        <v>1</v>
      </c>
      <c r="J61" s="106">
        <v>58</v>
      </c>
      <c r="K61" s="119" t="s">
        <v>12</v>
      </c>
      <c r="L61" s="118">
        <v>1</v>
      </c>
      <c r="M61" s="106">
        <v>58</v>
      </c>
      <c r="N61" s="134" t="s">
        <v>7</v>
      </c>
      <c r="O61">
        <v>0</v>
      </c>
      <c r="P61" s="106">
        <v>58</v>
      </c>
      <c r="Q61" s="134" t="s">
        <v>144</v>
      </c>
      <c r="R61">
        <v>2</v>
      </c>
      <c r="S61" s="106">
        <v>58</v>
      </c>
      <c r="T61" s="256" t="s">
        <v>34</v>
      </c>
      <c r="U61">
        <v>2</v>
      </c>
      <c r="V61" s="251">
        <v>58</v>
      </c>
      <c r="W61" s="134" t="s">
        <v>124</v>
      </c>
      <c r="X61">
        <v>5</v>
      </c>
      <c r="Y61" s="251">
        <v>58</v>
      </c>
      <c r="Z61" s="134" t="s">
        <v>56</v>
      </c>
      <c r="AA61">
        <v>7</v>
      </c>
      <c r="AB61" s="251">
        <v>58</v>
      </c>
      <c r="AC61" s="134" t="s">
        <v>123</v>
      </c>
      <c r="AD61">
        <v>5</v>
      </c>
      <c r="AE61" s="251">
        <v>58</v>
      </c>
      <c r="AF61" s="134" t="s">
        <v>81</v>
      </c>
      <c r="AG61">
        <v>6</v>
      </c>
      <c r="AH61" s="251">
        <v>58</v>
      </c>
      <c r="AI61" s="134" t="s">
        <v>65</v>
      </c>
      <c r="AJ61">
        <v>3</v>
      </c>
      <c r="AK61" s="251">
        <v>58</v>
      </c>
      <c r="AL61" s="134" t="s">
        <v>295</v>
      </c>
      <c r="AM61">
        <v>4</v>
      </c>
      <c r="AN61" s="251">
        <v>58</v>
      </c>
      <c r="AO61" s="134" t="s">
        <v>233</v>
      </c>
      <c r="AP61">
        <v>3</v>
      </c>
      <c r="AQ61" s="251">
        <v>58</v>
      </c>
      <c r="AR61" s="134" t="s">
        <v>349</v>
      </c>
      <c r="AS61">
        <v>6</v>
      </c>
      <c r="AT61" s="251">
        <v>58</v>
      </c>
      <c r="AU61" s="134" t="s">
        <v>478</v>
      </c>
      <c r="AV61">
        <v>6</v>
      </c>
      <c r="AW61" s="251">
        <v>58</v>
      </c>
      <c r="AX61" s="134" t="s">
        <v>449</v>
      </c>
      <c r="AY61">
        <v>9</v>
      </c>
      <c r="AZ61" s="251">
        <v>58</v>
      </c>
      <c r="BA61" s="330" t="s">
        <v>366</v>
      </c>
      <c r="BB61" s="332">
        <v>6</v>
      </c>
      <c r="BC61" s="251">
        <v>58</v>
      </c>
      <c r="BD61" s="134" t="s">
        <v>316</v>
      </c>
      <c r="BE61">
        <v>6</v>
      </c>
      <c r="BF61" s="251">
        <v>58</v>
      </c>
      <c r="BG61" s="134" t="s">
        <v>284</v>
      </c>
      <c r="BH61">
        <v>6</v>
      </c>
      <c r="BI61" s="251">
        <v>58</v>
      </c>
      <c r="BJ61" s="134" t="s">
        <v>349</v>
      </c>
      <c r="BK61">
        <v>7</v>
      </c>
      <c r="BL61" s="251">
        <v>58</v>
      </c>
      <c r="BM61" s="134" t="s">
        <v>352</v>
      </c>
      <c r="BN61">
        <v>8</v>
      </c>
      <c r="BO61" s="251">
        <v>58</v>
      </c>
      <c r="BP61" s="134" t="s">
        <v>346</v>
      </c>
      <c r="BQ61">
        <v>6</v>
      </c>
      <c r="BR61" s="446">
        <v>58</v>
      </c>
      <c r="BS61" s="448" t="s">
        <v>289</v>
      </c>
      <c r="BT61" s="449">
        <v>3</v>
      </c>
      <c r="BU61" s="446">
        <v>58</v>
      </c>
      <c r="BV61" s="448" t="s">
        <v>478</v>
      </c>
      <c r="BW61" s="449">
        <v>4</v>
      </c>
      <c r="BX61" s="446">
        <v>58</v>
      </c>
      <c r="BY61" s="448" t="s">
        <v>229</v>
      </c>
      <c r="BZ61" s="449">
        <v>0</v>
      </c>
      <c r="CA61" s="446">
        <v>58</v>
      </c>
      <c r="CB61" s="448" t="s">
        <v>219</v>
      </c>
      <c r="CC61" s="449">
        <v>0</v>
      </c>
      <c r="CD61" s="446">
        <v>58</v>
      </c>
      <c r="CE61" s="448" t="s">
        <v>356</v>
      </c>
      <c r="CF61" s="449">
        <v>1</v>
      </c>
      <c r="CG61" s="446">
        <v>58</v>
      </c>
      <c r="CH61" s="448" t="s">
        <v>329</v>
      </c>
      <c r="CI61" s="449">
        <v>1</v>
      </c>
      <c r="CJ61" s="446">
        <v>58</v>
      </c>
      <c r="CK61" s="282" t="s">
        <v>382</v>
      </c>
      <c r="CL61">
        <v>3</v>
      </c>
      <c r="CM61" s="446">
        <v>58</v>
      </c>
      <c r="CN61" s="282" t="s">
        <v>488</v>
      </c>
      <c r="CO61">
        <v>5</v>
      </c>
    </row>
    <row r="62" spans="1:93" ht="12" customHeight="1">
      <c r="A62" s="106">
        <v>59</v>
      </c>
      <c r="B62" s="119" t="s">
        <v>77</v>
      </c>
      <c r="C62">
        <v>0</v>
      </c>
      <c r="D62" s="106">
        <v>59</v>
      </c>
      <c r="E62" s="102" t="s">
        <v>15</v>
      </c>
      <c r="F62" s="139">
        <v>0</v>
      </c>
      <c r="G62" s="106">
        <v>59</v>
      </c>
      <c r="H62" s="119" t="s">
        <v>7</v>
      </c>
      <c r="I62">
        <v>0</v>
      </c>
      <c r="J62" s="106">
        <v>59</v>
      </c>
      <c r="K62" s="119" t="s">
        <v>43</v>
      </c>
      <c r="L62" s="118">
        <v>1</v>
      </c>
      <c r="M62" s="106">
        <v>59</v>
      </c>
      <c r="N62" s="134" t="s">
        <v>122</v>
      </c>
      <c r="O62">
        <v>0</v>
      </c>
      <c r="P62" s="106">
        <v>59</v>
      </c>
      <c r="Q62" s="134" t="s">
        <v>58</v>
      </c>
      <c r="R62">
        <v>2</v>
      </c>
      <c r="S62" s="106">
        <v>59</v>
      </c>
      <c r="T62" s="256" t="s">
        <v>81</v>
      </c>
      <c r="U62">
        <v>2</v>
      </c>
      <c r="V62" s="244">
        <v>59</v>
      </c>
      <c r="W62" s="134" t="s">
        <v>14</v>
      </c>
      <c r="X62">
        <v>5</v>
      </c>
      <c r="Y62" s="244">
        <v>59</v>
      </c>
      <c r="Z62" s="134" t="s">
        <v>89</v>
      </c>
      <c r="AA62">
        <v>7</v>
      </c>
      <c r="AB62" s="244">
        <v>59</v>
      </c>
      <c r="AC62" s="134" t="s">
        <v>13</v>
      </c>
      <c r="AD62">
        <v>5</v>
      </c>
      <c r="AE62" s="244">
        <v>59</v>
      </c>
      <c r="AF62" s="134" t="s">
        <v>58</v>
      </c>
      <c r="AG62">
        <v>6</v>
      </c>
      <c r="AH62" s="244">
        <v>59</v>
      </c>
      <c r="AI62" s="134" t="s">
        <v>16</v>
      </c>
      <c r="AJ62">
        <v>2</v>
      </c>
      <c r="AK62" s="244">
        <v>59</v>
      </c>
      <c r="AL62" s="134" t="s">
        <v>390</v>
      </c>
      <c r="AM62">
        <v>4</v>
      </c>
      <c r="AN62" s="244">
        <v>59</v>
      </c>
      <c r="AO62" s="134" t="s">
        <v>272</v>
      </c>
      <c r="AP62">
        <v>3</v>
      </c>
      <c r="AQ62" s="244">
        <v>59</v>
      </c>
      <c r="AR62" s="134" t="s">
        <v>380</v>
      </c>
      <c r="AS62">
        <v>6</v>
      </c>
      <c r="AT62" s="244">
        <v>59</v>
      </c>
      <c r="AU62" s="134" t="s">
        <v>278</v>
      </c>
      <c r="AV62">
        <v>5</v>
      </c>
      <c r="AW62" s="244">
        <v>59</v>
      </c>
      <c r="AX62" s="134" t="s">
        <v>296</v>
      </c>
      <c r="AY62">
        <v>8</v>
      </c>
      <c r="AZ62" s="244">
        <v>59</v>
      </c>
      <c r="BA62" s="330" t="s">
        <v>381</v>
      </c>
      <c r="BB62" s="332">
        <v>6</v>
      </c>
      <c r="BC62" s="244">
        <v>59</v>
      </c>
      <c r="BD62" s="134" t="s">
        <v>419</v>
      </c>
      <c r="BE62">
        <v>6</v>
      </c>
      <c r="BF62" s="244">
        <v>59</v>
      </c>
      <c r="BG62" s="134" t="s">
        <v>451</v>
      </c>
      <c r="BH62">
        <v>6</v>
      </c>
      <c r="BI62" s="244">
        <v>59</v>
      </c>
      <c r="BJ62" s="134" t="s">
        <v>214</v>
      </c>
      <c r="BK62">
        <v>6</v>
      </c>
      <c r="BL62" s="244">
        <v>59</v>
      </c>
      <c r="BM62" s="134" t="s">
        <v>418</v>
      </c>
      <c r="BN62">
        <v>8</v>
      </c>
      <c r="BO62" s="244">
        <v>59</v>
      </c>
      <c r="BP62" s="134" t="s">
        <v>381</v>
      </c>
      <c r="BQ62">
        <v>6</v>
      </c>
      <c r="BR62" s="443">
        <v>59</v>
      </c>
      <c r="BS62" s="448" t="s">
        <v>306</v>
      </c>
      <c r="BT62" s="449">
        <v>3</v>
      </c>
      <c r="BU62" s="443">
        <v>59</v>
      </c>
      <c r="BV62" s="448" t="s">
        <v>490</v>
      </c>
      <c r="BW62" s="449">
        <v>4</v>
      </c>
      <c r="BX62" s="443">
        <v>59</v>
      </c>
      <c r="BY62" s="448" t="s">
        <v>230</v>
      </c>
      <c r="BZ62" s="449">
        <v>0</v>
      </c>
      <c r="CA62" s="443">
        <v>59</v>
      </c>
      <c r="CB62" s="448" t="s">
        <v>220</v>
      </c>
      <c r="CC62" s="449">
        <v>0</v>
      </c>
      <c r="CD62" s="443">
        <v>59</v>
      </c>
      <c r="CE62" s="448" t="s">
        <v>430</v>
      </c>
      <c r="CF62" s="449">
        <v>1</v>
      </c>
      <c r="CG62" s="443">
        <v>59</v>
      </c>
      <c r="CH62" s="448" t="s">
        <v>340</v>
      </c>
      <c r="CI62" s="449">
        <v>1</v>
      </c>
      <c r="CJ62" s="443">
        <v>59</v>
      </c>
      <c r="CK62" s="282" t="s">
        <v>455</v>
      </c>
      <c r="CL62">
        <v>3</v>
      </c>
      <c r="CM62" s="443">
        <v>59</v>
      </c>
      <c r="CN62" s="282" t="s">
        <v>214</v>
      </c>
      <c r="CO62">
        <v>4</v>
      </c>
    </row>
    <row r="63" spans="1:93" ht="12" customHeight="1" thickBot="1">
      <c r="A63" s="106">
        <v>60</v>
      </c>
      <c r="B63" s="119" t="s">
        <v>124</v>
      </c>
      <c r="C63">
        <v>0</v>
      </c>
      <c r="D63" s="106">
        <v>60</v>
      </c>
      <c r="E63" s="102" t="s">
        <v>157</v>
      </c>
      <c r="F63" s="139">
        <v>0</v>
      </c>
      <c r="G63" s="106">
        <v>60</v>
      </c>
      <c r="H63" s="119" t="s">
        <v>5</v>
      </c>
      <c r="I63">
        <v>0</v>
      </c>
      <c r="J63" s="106">
        <v>60</v>
      </c>
      <c r="K63" s="119" t="s">
        <v>7</v>
      </c>
      <c r="L63" s="118">
        <v>0</v>
      </c>
      <c r="M63" s="106">
        <v>60</v>
      </c>
      <c r="N63" s="134" t="s">
        <v>5</v>
      </c>
      <c r="O63">
        <v>0</v>
      </c>
      <c r="P63" s="106">
        <v>60</v>
      </c>
      <c r="Q63" s="134" t="s">
        <v>89</v>
      </c>
      <c r="R63">
        <v>2</v>
      </c>
      <c r="S63" s="106">
        <v>60</v>
      </c>
      <c r="T63" s="256" t="s">
        <v>41</v>
      </c>
      <c r="U63">
        <v>2</v>
      </c>
      <c r="V63" s="251">
        <v>60</v>
      </c>
      <c r="W63" s="134" t="s">
        <v>79</v>
      </c>
      <c r="X63">
        <v>5</v>
      </c>
      <c r="Y63" s="251">
        <v>60</v>
      </c>
      <c r="Z63" s="134" t="s">
        <v>77</v>
      </c>
      <c r="AA63">
        <v>6</v>
      </c>
      <c r="AB63" s="251">
        <v>60</v>
      </c>
      <c r="AC63" s="134" t="s">
        <v>14</v>
      </c>
      <c r="AD63">
        <v>5</v>
      </c>
      <c r="AE63" s="251">
        <v>60</v>
      </c>
      <c r="AF63" s="134" t="s">
        <v>10</v>
      </c>
      <c r="AG63">
        <v>5</v>
      </c>
      <c r="AH63" s="251">
        <v>60</v>
      </c>
      <c r="AI63" s="134" t="s">
        <v>130</v>
      </c>
      <c r="AJ63">
        <v>2</v>
      </c>
      <c r="AK63" s="251">
        <v>60</v>
      </c>
      <c r="AL63" s="134" t="s">
        <v>399</v>
      </c>
      <c r="AM63">
        <v>4</v>
      </c>
      <c r="AN63" s="251">
        <v>60</v>
      </c>
      <c r="AO63" s="134" t="s">
        <v>225</v>
      </c>
      <c r="AP63">
        <v>2</v>
      </c>
      <c r="AQ63" s="251">
        <v>60</v>
      </c>
      <c r="AR63" s="134" t="s">
        <v>383</v>
      </c>
      <c r="AS63">
        <v>6</v>
      </c>
      <c r="AT63" s="251">
        <v>60</v>
      </c>
      <c r="AU63" s="134" t="s">
        <v>325</v>
      </c>
      <c r="AV63">
        <v>5</v>
      </c>
      <c r="AW63" s="251">
        <v>60</v>
      </c>
      <c r="AX63" s="134" t="s">
        <v>325</v>
      </c>
      <c r="AY63">
        <v>8</v>
      </c>
      <c r="AZ63" s="251">
        <v>60</v>
      </c>
      <c r="BA63" s="330" t="s">
        <v>414</v>
      </c>
      <c r="BB63" s="332">
        <v>6</v>
      </c>
      <c r="BC63" s="251">
        <v>60</v>
      </c>
      <c r="BD63" s="134" t="s">
        <v>481</v>
      </c>
      <c r="BE63">
        <v>6</v>
      </c>
      <c r="BF63" s="251">
        <v>60</v>
      </c>
      <c r="BG63" s="134" t="s">
        <v>397</v>
      </c>
      <c r="BH63">
        <v>5</v>
      </c>
      <c r="BI63" s="251">
        <v>60</v>
      </c>
      <c r="BJ63" s="134" t="s">
        <v>235</v>
      </c>
      <c r="BK63">
        <v>6</v>
      </c>
      <c r="BL63" s="251">
        <v>60</v>
      </c>
      <c r="BM63" s="134" t="s">
        <v>456</v>
      </c>
      <c r="BN63">
        <v>8</v>
      </c>
      <c r="BO63" s="251">
        <v>60</v>
      </c>
      <c r="BP63" s="134" t="s">
        <v>492</v>
      </c>
      <c r="BQ63">
        <v>6</v>
      </c>
      <c r="BR63" s="446">
        <v>60</v>
      </c>
      <c r="BS63" s="448" t="s">
        <v>328</v>
      </c>
      <c r="BT63" s="449">
        <v>3</v>
      </c>
      <c r="BU63" s="446">
        <v>60</v>
      </c>
      <c r="BV63" s="448" t="s">
        <v>316</v>
      </c>
      <c r="BW63" s="449">
        <v>3</v>
      </c>
      <c r="BX63" s="446">
        <v>60</v>
      </c>
      <c r="BY63" s="448" t="s">
        <v>232</v>
      </c>
      <c r="BZ63" s="449">
        <v>0</v>
      </c>
      <c r="CA63" s="446">
        <v>60</v>
      </c>
      <c r="CB63" s="448" t="s">
        <v>221</v>
      </c>
      <c r="CC63" s="449">
        <v>0</v>
      </c>
      <c r="CD63" s="446">
        <v>60</v>
      </c>
      <c r="CE63" s="448" t="s">
        <v>459</v>
      </c>
      <c r="CF63" s="449">
        <v>1</v>
      </c>
      <c r="CG63" s="446">
        <v>60</v>
      </c>
      <c r="CH63" s="448" t="s">
        <v>371</v>
      </c>
      <c r="CI63" s="449">
        <v>1</v>
      </c>
      <c r="CJ63" s="446">
        <v>60</v>
      </c>
      <c r="CK63" s="282" t="s">
        <v>473</v>
      </c>
      <c r="CL63">
        <v>3</v>
      </c>
      <c r="CM63" s="446">
        <v>60</v>
      </c>
      <c r="CN63" s="282" t="s">
        <v>224</v>
      </c>
      <c r="CO63">
        <v>4</v>
      </c>
    </row>
    <row r="64" spans="1:93" ht="12" customHeight="1">
      <c r="A64" s="106">
        <v>61</v>
      </c>
      <c r="B64" s="119" t="s">
        <v>142</v>
      </c>
      <c r="C64">
        <v>0</v>
      </c>
      <c r="D64" s="106">
        <v>61</v>
      </c>
      <c r="E64" s="102" t="s">
        <v>17</v>
      </c>
      <c r="F64" s="139">
        <v>0</v>
      </c>
      <c r="G64" s="106">
        <v>61</v>
      </c>
      <c r="H64" s="119" t="s">
        <v>9</v>
      </c>
      <c r="I64">
        <v>0</v>
      </c>
      <c r="J64" s="106">
        <v>61</v>
      </c>
      <c r="K64" s="119" t="s">
        <v>122</v>
      </c>
      <c r="L64" s="118">
        <v>0</v>
      </c>
      <c r="M64" s="106">
        <v>61</v>
      </c>
      <c r="N64" s="134" t="s">
        <v>123</v>
      </c>
      <c r="O64">
        <v>0</v>
      </c>
      <c r="P64" s="106">
        <v>61</v>
      </c>
      <c r="Q64" s="134" t="s">
        <v>64</v>
      </c>
      <c r="R64">
        <v>2</v>
      </c>
      <c r="S64" s="106">
        <v>61</v>
      </c>
      <c r="T64" s="257" t="s">
        <v>146</v>
      </c>
      <c r="U64">
        <v>2</v>
      </c>
      <c r="V64" s="244">
        <v>61</v>
      </c>
      <c r="W64" s="134" t="s">
        <v>65</v>
      </c>
      <c r="X64">
        <v>5</v>
      </c>
      <c r="Y64" s="244">
        <v>61</v>
      </c>
      <c r="Z64" s="134" t="s">
        <v>23</v>
      </c>
      <c r="AA64">
        <v>6</v>
      </c>
      <c r="AB64" s="244">
        <v>61</v>
      </c>
      <c r="AC64" s="134" t="s">
        <v>42</v>
      </c>
      <c r="AD64">
        <v>5</v>
      </c>
      <c r="AE64" s="244">
        <v>61</v>
      </c>
      <c r="AF64" s="134" t="s">
        <v>130</v>
      </c>
      <c r="AG64">
        <v>5</v>
      </c>
      <c r="AH64" s="244">
        <v>61</v>
      </c>
      <c r="AI64" s="134" t="s">
        <v>83</v>
      </c>
      <c r="AJ64">
        <v>2</v>
      </c>
      <c r="AK64" s="244">
        <v>61</v>
      </c>
      <c r="AL64" s="134" t="s">
        <v>492</v>
      </c>
      <c r="AM64">
        <v>4</v>
      </c>
      <c r="AN64" s="244">
        <v>61</v>
      </c>
      <c r="AO64" s="134" t="s">
        <v>257</v>
      </c>
      <c r="AP64">
        <v>2</v>
      </c>
      <c r="AQ64" s="244">
        <v>61</v>
      </c>
      <c r="AR64" s="134" t="s">
        <v>434</v>
      </c>
      <c r="AS64">
        <v>6</v>
      </c>
      <c r="AT64" s="244">
        <v>61</v>
      </c>
      <c r="AU64" s="134" t="s">
        <v>339</v>
      </c>
      <c r="AV64">
        <v>5</v>
      </c>
      <c r="AW64" s="244">
        <v>61</v>
      </c>
      <c r="AX64" s="134" t="s">
        <v>397</v>
      </c>
      <c r="AY64">
        <v>8</v>
      </c>
      <c r="AZ64" s="244">
        <v>61</v>
      </c>
      <c r="BA64" s="330" t="s">
        <v>420</v>
      </c>
      <c r="BB64" s="332">
        <v>6</v>
      </c>
      <c r="BC64" s="244">
        <v>61</v>
      </c>
      <c r="BD64" s="134" t="s">
        <v>244</v>
      </c>
      <c r="BE64">
        <v>5</v>
      </c>
      <c r="BF64" s="244">
        <v>61</v>
      </c>
      <c r="BG64" s="134" t="s">
        <v>449</v>
      </c>
      <c r="BH64">
        <v>5</v>
      </c>
      <c r="BI64" s="244">
        <v>61</v>
      </c>
      <c r="BJ64" s="134" t="s">
        <v>284</v>
      </c>
      <c r="BK64">
        <v>6</v>
      </c>
      <c r="BL64" s="244">
        <v>61</v>
      </c>
      <c r="BM64" s="134" t="s">
        <v>272</v>
      </c>
      <c r="BN64">
        <v>7</v>
      </c>
      <c r="BO64" s="244">
        <v>61</v>
      </c>
      <c r="BP64" s="134" t="s">
        <v>392</v>
      </c>
      <c r="BQ64">
        <v>5</v>
      </c>
      <c r="BR64" s="443">
        <v>61</v>
      </c>
      <c r="BS64" s="448" t="s">
        <v>339</v>
      </c>
      <c r="BT64" s="449">
        <v>3</v>
      </c>
      <c r="BU64" s="443">
        <v>61</v>
      </c>
      <c r="BV64" s="448" t="s">
        <v>399</v>
      </c>
      <c r="BW64" s="449">
        <v>3</v>
      </c>
      <c r="BX64" s="443">
        <v>61</v>
      </c>
      <c r="BY64" s="448" t="s">
        <v>233</v>
      </c>
      <c r="BZ64" s="449">
        <v>0</v>
      </c>
      <c r="CA64" s="443">
        <v>61</v>
      </c>
      <c r="CB64" s="448" t="s">
        <v>222</v>
      </c>
      <c r="CC64" s="449">
        <v>0</v>
      </c>
      <c r="CD64" s="443">
        <v>61</v>
      </c>
      <c r="CE64" s="448" t="s">
        <v>462</v>
      </c>
      <c r="CF64" s="449">
        <v>1</v>
      </c>
      <c r="CG64" s="443">
        <v>61</v>
      </c>
      <c r="CH64" s="448" t="s">
        <v>399</v>
      </c>
      <c r="CI64" s="449">
        <v>1</v>
      </c>
      <c r="CJ64" s="443">
        <v>61</v>
      </c>
      <c r="CK64" s="282" t="s">
        <v>478</v>
      </c>
      <c r="CL64">
        <v>3</v>
      </c>
      <c r="CM64" s="443">
        <v>61</v>
      </c>
      <c r="CN64" s="282" t="s">
        <v>294</v>
      </c>
      <c r="CO64">
        <v>4</v>
      </c>
    </row>
    <row r="65" spans="1:93" ht="12" customHeight="1" thickBot="1">
      <c r="A65" s="106">
        <v>62</v>
      </c>
      <c r="B65" s="119" t="s">
        <v>161</v>
      </c>
      <c r="C65">
        <v>0</v>
      </c>
      <c r="D65" s="106">
        <v>62</v>
      </c>
      <c r="E65" s="102" t="s">
        <v>127</v>
      </c>
      <c r="F65" s="139">
        <v>0</v>
      </c>
      <c r="G65" s="106">
        <v>62</v>
      </c>
      <c r="H65" s="119" t="s">
        <v>77</v>
      </c>
      <c r="I65">
        <v>0</v>
      </c>
      <c r="J65" s="106">
        <v>62</v>
      </c>
      <c r="K65" s="119" t="s">
        <v>9</v>
      </c>
      <c r="L65" s="118">
        <v>0</v>
      </c>
      <c r="M65" s="106">
        <v>62</v>
      </c>
      <c r="N65" s="134" t="s">
        <v>142</v>
      </c>
      <c r="O65">
        <v>0</v>
      </c>
      <c r="P65" s="106">
        <v>62</v>
      </c>
      <c r="Q65" s="134" t="s">
        <v>65</v>
      </c>
      <c r="R65">
        <v>2</v>
      </c>
      <c r="S65" s="106">
        <v>62</v>
      </c>
      <c r="T65" s="256" t="s">
        <v>122</v>
      </c>
      <c r="U65">
        <v>1</v>
      </c>
      <c r="V65" s="251">
        <v>62</v>
      </c>
      <c r="W65" s="134" t="s">
        <v>23</v>
      </c>
      <c r="X65">
        <v>4</v>
      </c>
      <c r="Y65" s="251">
        <v>62</v>
      </c>
      <c r="Z65" s="134" t="s">
        <v>41</v>
      </c>
      <c r="AA65">
        <v>6</v>
      </c>
      <c r="AB65" s="251">
        <v>62</v>
      </c>
      <c r="AC65" s="134" t="s">
        <v>143</v>
      </c>
      <c r="AD65">
        <v>4</v>
      </c>
      <c r="AE65" s="251">
        <v>62</v>
      </c>
      <c r="AF65" s="134" t="s">
        <v>132</v>
      </c>
      <c r="AG65">
        <v>5</v>
      </c>
      <c r="AH65" s="251">
        <v>62</v>
      </c>
      <c r="AI65" s="134" t="s">
        <v>46</v>
      </c>
      <c r="AJ65">
        <v>2</v>
      </c>
      <c r="AK65" s="251">
        <v>62</v>
      </c>
      <c r="AL65" s="134" t="s">
        <v>274</v>
      </c>
      <c r="AM65">
        <v>3</v>
      </c>
      <c r="AN65" s="251">
        <v>62</v>
      </c>
      <c r="AO65" s="134" t="s">
        <v>261</v>
      </c>
      <c r="AP65">
        <v>2</v>
      </c>
      <c r="AQ65" s="251">
        <v>62</v>
      </c>
      <c r="AR65" s="134" t="s">
        <v>449</v>
      </c>
      <c r="AS65">
        <v>6</v>
      </c>
      <c r="AT65" s="251">
        <v>62</v>
      </c>
      <c r="AU65" s="134" t="s">
        <v>231</v>
      </c>
      <c r="AV65">
        <v>4</v>
      </c>
      <c r="AW65" s="251">
        <v>62</v>
      </c>
      <c r="AX65" s="134" t="s">
        <v>399</v>
      </c>
      <c r="AY65">
        <v>8</v>
      </c>
      <c r="AZ65" s="251">
        <v>62</v>
      </c>
      <c r="BA65" s="330" t="s">
        <v>246</v>
      </c>
      <c r="BB65" s="332">
        <v>5</v>
      </c>
      <c r="BC65" s="251">
        <v>62</v>
      </c>
      <c r="BD65" s="134" t="s">
        <v>399</v>
      </c>
      <c r="BE65">
        <v>5</v>
      </c>
      <c r="BF65" s="251">
        <v>62</v>
      </c>
      <c r="BG65" s="134" t="s">
        <v>476</v>
      </c>
      <c r="BH65">
        <v>5</v>
      </c>
      <c r="BI65" s="251">
        <v>62</v>
      </c>
      <c r="BJ65" s="134" t="s">
        <v>308</v>
      </c>
      <c r="BK65">
        <v>6</v>
      </c>
      <c r="BL65" s="251">
        <v>62</v>
      </c>
      <c r="BM65" s="134" t="s">
        <v>294</v>
      </c>
      <c r="BN65">
        <v>7</v>
      </c>
      <c r="BO65" s="251">
        <v>62</v>
      </c>
      <c r="BP65" s="134" t="s">
        <v>421</v>
      </c>
      <c r="BQ65">
        <v>5</v>
      </c>
      <c r="BR65" s="446">
        <v>62</v>
      </c>
      <c r="BS65" s="448" t="s">
        <v>473</v>
      </c>
      <c r="BT65" s="449">
        <v>3</v>
      </c>
      <c r="BU65" s="446">
        <v>62</v>
      </c>
      <c r="BV65" s="448" t="s">
        <v>274</v>
      </c>
      <c r="BW65" s="449">
        <v>2</v>
      </c>
      <c r="BX65" s="446">
        <v>62</v>
      </c>
      <c r="BY65" s="448" t="s">
        <v>234</v>
      </c>
      <c r="BZ65" s="449">
        <v>0</v>
      </c>
      <c r="CA65" s="446">
        <v>62</v>
      </c>
      <c r="CB65" s="448" t="s">
        <v>223</v>
      </c>
      <c r="CC65" s="449">
        <v>0</v>
      </c>
      <c r="CD65" s="446">
        <v>62</v>
      </c>
      <c r="CE65" s="448" t="s">
        <v>467</v>
      </c>
      <c r="CF65" s="449">
        <v>1</v>
      </c>
      <c r="CG65" s="446">
        <v>62</v>
      </c>
      <c r="CH65" s="448" t="s">
        <v>418</v>
      </c>
      <c r="CI65" s="449">
        <v>1</v>
      </c>
      <c r="CJ65" s="446">
        <v>62</v>
      </c>
      <c r="CK65" s="282" t="s">
        <v>218</v>
      </c>
      <c r="CL65">
        <v>2</v>
      </c>
      <c r="CM65" s="446">
        <v>62</v>
      </c>
      <c r="CN65" s="282" t="s">
        <v>317</v>
      </c>
      <c r="CO65">
        <v>4</v>
      </c>
    </row>
    <row r="66" spans="1:93" ht="12" customHeight="1">
      <c r="A66" s="106">
        <v>63</v>
      </c>
      <c r="B66" s="119" t="s">
        <v>11</v>
      </c>
      <c r="C66">
        <v>0</v>
      </c>
      <c r="D66" s="106">
        <v>63</v>
      </c>
      <c r="E66" s="102" t="s">
        <v>79</v>
      </c>
      <c r="F66" s="139">
        <v>0</v>
      </c>
      <c r="G66" s="106">
        <v>63</v>
      </c>
      <c r="H66" s="119" t="s">
        <v>124</v>
      </c>
      <c r="I66">
        <v>0</v>
      </c>
      <c r="J66" s="106">
        <v>63</v>
      </c>
      <c r="K66" s="119" t="s">
        <v>77</v>
      </c>
      <c r="L66" s="118">
        <v>0</v>
      </c>
      <c r="M66" s="106">
        <v>63</v>
      </c>
      <c r="N66" s="134" t="s">
        <v>161</v>
      </c>
      <c r="O66">
        <v>0</v>
      </c>
      <c r="P66" s="106">
        <v>63</v>
      </c>
      <c r="Q66" s="134" t="s">
        <v>149</v>
      </c>
      <c r="R66">
        <v>1</v>
      </c>
      <c r="S66" s="106">
        <v>63</v>
      </c>
      <c r="T66" s="256" t="s">
        <v>16</v>
      </c>
      <c r="U66">
        <v>1</v>
      </c>
      <c r="V66" s="244">
        <v>63</v>
      </c>
      <c r="W66" s="134" t="s">
        <v>20</v>
      </c>
      <c r="X66">
        <v>3</v>
      </c>
      <c r="Y66" s="244">
        <v>63</v>
      </c>
      <c r="Z66" s="134" t="s">
        <v>49</v>
      </c>
      <c r="AA66">
        <v>6</v>
      </c>
      <c r="AB66" s="244">
        <v>63</v>
      </c>
      <c r="AC66" s="134" t="s">
        <v>130</v>
      </c>
      <c r="AD66">
        <v>4</v>
      </c>
      <c r="AE66" s="244">
        <v>63</v>
      </c>
      <c r="AF66" s="134" t="s">
        <v>47</v>
      </c>
      <c r="AG66">
        <v>5</v>
      </c>
      <c r="AH66" s="244">
        <v>63</v>
      </c>
      <c r="AI66" s="134" t="s">
        <v>160</v>
      </c>
      <c r="AJ66">
        <v>2</v>
      </c>
      <c r="AK66" s="244">
        <v>63</v>
      </c>
      <c r="AL66" s="134" t="s">
        <v>317</v>
      </c>
      <c r="AM66">
        <v>3</v>
      </c>
      <c r="AN66" s="244">
        <v>63</v>
      </c>
      <c r="AO66" s="134" t="s">
        <v>371</v>
      </c>
      <c r="AP66">
        <v>2</v>
      </c>
      <c r="AQ66" s="244">
        <v>63</v>
      </c>
      <c r="AR66" s="134" t="s">
        <v>266</v>
      </c>
      <c r="AS66">
        <v>5</v>
      </c>
      <c r="AT66" s="244">
        <v>63</v>
      </c>
      <c r="AU66" s="134" t="s">
        <v>279</v>
      </c>
      <c r="AV66">
        <v>4</v>
      </c>
      <c r="AW66" s="244">
        <v>63</v>
      </c>
      <c r="AX66" s="134" t="s">
        <v>404</v>
      </c>
      <c r="AY66">
        <v>8</v>
      </c>
      <c r="AZ66" s="244">
        <v>63</v>
      </c>
      <c r="BA66" s="330" t="s">
        <v>296</v>
      </c>
      <c r="BB66" s="332">
        <v>5</v>
      </c>
      <c r="BC66" s="244">
        <v>63</v>
      </c>
      <c r="BD66" s="134" t="s">
        <v>404</v>
      </c>
      <c r="BE66">
        <v>5</v>
      </c>
      <c r="BF66" s="244">
        <v>63</v>
      </c>
      <c r="BG66" s="134" t="s">
        <v>490</v>
      </c>
      <c r="BH66">
        <v>5</v>
      </c>
      <c r="BI66" s="244">
        <v>63</v>
      </c>
      <c r="BJ66" s="134" t="s">
        <v>359</v>
      </c>
      <c r="BK66">
        <v>6</v>
      </c>
      <c r="BL66" s="244">
        <v>63</v>
      </c>
      <c r="BM66" s="134" t="s">
        <v>342</v>
      </c>
      <c r="BN66">
        <v>7</v>
      </c>
      <c r="BO66" s="244">
        <v>63</v>
      </c>
      <c r="BP66" s="134" t="s">
        <v>224</v>
      </c>
      <c r="BQ66">
        <v>4</v>
      </c>
      <c r="BR66" s="443">
        <v>63</v>
      </c>
      <c r="BS66" s="448" t="s">
        <v>224</v>
      </c>
      <c r="BT66" s="449">
        <v>2</v>
      </c>
      <c r="BU66" s="443">
        <v>63</v>
      </c>
      <c r="BV66" s="448" t="s">
        <v>293</v>
      </c>
      <c r="BW66" s="449">
        <v>2</v>
      </c>
      <c r="BX66" s="443">
        <v>63</v>
      </c>
      <c r="BY66" s="448" t="s">
        <v>236</v>
      </c>
      <c r="BZ66" s="449">
        <v>0</v>
      </c>
      <c r="CA66" s="443">
        <v>63</v>
      </c>
      <c r="CB66" s="448" t="s">
        <v>225</v>
      </c>
      <c r="CC66" s="449">
        <v>0</v>
      </c>
      <c r="CD66" s="443">
        <v>63</v>
      </c>
      <c r="CE66" s="448" t="s">
        <v>213</v>
      </c>
      <c r="CF66" s="449">
        <v>0</v>
      </c>
      <c r="CG66" s="443">
        <v>63</v>
      </c>
      <c r="CH66" s="448" t="s">
        <v>426</v>
      </c>
      <c r="CI66" s="449">
        <v>1</v>
      </c>
      <c r="CJ66" s="443">
        <v>63</v>
      </c>
      <c r="CK66" s="282" t="s">
        <v>303</v>
      </c>
      <c r="CL66">
        <v>2</v>
      </c>
      <c r="CM66" s="443">
        <v>63</v>
      </c>
      <c r="CN66" s="282" t="s">
        <v>358</v>
      </c>
      <c r="CO66">
        <v>4</v>
      </c>
    </row>
    <row r="67" spans="1:93" ht="12" customHeight="1" thickBot="1">
      <c r="A67" s="106">
        <v>64</v>
      </c>
      <c r="B67" s="119" t="s">
        <v>13</v>
      </c>
      <c r="C67">
        <v>0</v>
      </c>
      <c r="D67" s="106">
        <v>64</v>
      </c>
      <c r="E67" s="102" t="s">
        <v>20</v>
      </c>
      <c r="F67" s="139">
        <v>0</v>
      </c>
      <c r="G67" s="106">
        <v>64</v>
      </c>
      <c r="H67" s="119" t="s">
        <v>10</v>
      </c>
      <c r="I67">
        <v>0</v>
      </c>
      <c r="J67" s="106">
        <v>64</v>
      </c>
      <c r="K67" s="119" t="s">
        <v>142</v>
      </c>
      <c r="L67" s="118">
        <v>0</v>
      </c>
      <c r="M67" s="106">
        <v>64</v>
      </c>
      <c r="N67" s="134" t="s">
        <v>13</v>
      </c>
      <c r="O67">
        <v>0</v>
      </c>
      <c r="P67" s="106">
        <v>64</v>
      </c>
      <c r="Q67" s="134" t="s">
        <v>21</v>
      </c>
      <c r="R67">
        <v>1</v>
      </c>
      <c r="S67" s="106">
        <v>64</v>
      </c>
      <c r="T67" s="256" t="s">
        <v>18</v>
      </c>
      <c r="U67">
        <v>1</v>
      </c>
      <c r="V67" s="251">
        <v>64</v>
      </c>
      <c r="W67" s="134" t="s">
        <v>34</v>
      </c>
      <c r="X67">
        <v>3</v>
      </c>
      <c r="Y67" s="251">
        <v>64</v>
      </c>
      <c r="Z67" s="134" t="s">
        <v>21</v>
      </c>
      <c r="AA67">
        <v>5</v>
      </c>
      <c r="AB67" s="251">
        <v>64</v>
      </c>
      <c r="AC67" s="134" t="s">
        <v>58</v>
      </c>
      <c r="AD67">
        <v>4</v>
      </c>
      <c r="AE67" s="251">
        <v>64</v>
      </c>
      <c r="AF67" s="134" t="s">
        <v>160</v>
      </c>
      <c r="AG67">
        <v>5</v>
      </c>
      <c r="AH67" s="251">
        <v>64</v>
      </c>
      <c r="AI67" s="134" t="s">
        <v>87</v>
      </c>
      <c r="AJ67">
        <v>2</v>
      </c>
      <c r="AK67" s="251">
        <v>64</v>
      </c>
      <c r="AL67" s="134" t="s">
        <v>366</v>
      </c>
      <c r="AM67">
        <v>3</v>
      </c>
      <c r="AN67" s="251">
        <v>64</v>
      </c>
      <c r="AO67" s="134" t="s">
        <v>378</v>
      </c>
      <c r="AP67">
        <v>2</v>
      </c>
      <c r="AQ67" s="251">
        <v>64</v>
      </c>
      <c r="AR67" s="134" t="s">
        <v>294</v>
      </c>
      <c r="AS67">
        <v>5</v>
      </c>
      <c r="AT67" s="251">
        <v>64</v>
      </c>
      <c r="AU67" s="134" t="s">
        <v>346</v>
      </c>
      <c r="AV67">
        <v>4</v>
      </c>
      <c r="AW67" s="251">
        <v>64</v>
      </c>
      <c r="AX67" s="134" t="s">
        <v>475</v>
      </c>
      <c r="AY67">
        <v>8</v>
      </c>
      <c r="AZ67" s="251">
        <v>64</v>
      </c>
      <c r="BA67" s="330" t="s">
        <v>476</v>
      </c>
      <c r="BB67" s="332">
        <v>5</v>
      </c>
      <c r="BC67" s="251">
        <v>64</v>
      </c>
      <c r="BD67" s="134" t="s">
        <v>456</v>
      </c>
      <c r="BE67">
        <v>5</v>
      </c>
      <c r="BF67" s="251">
        <v>64</v>
      </c>
      <c r="BG67" s="134" t="s">
        <v>241</v>
      </c>
      <c r="BH67">
        <v>4</v>
      </c>
      <c r="BI67" s="251">
        <v>64</v>
      </c>
      <c r="BJ67" s="134" t="s">
        <v>479</v>
      </c>
      <c r="BK67">
        <v>6</v>
      </c>
      <c r="BL67" s="251">
        <v>64</v>
      </c>
      <c r="BM67" s="134" t="s">
        <v>224</v>
      </c>
      <c r="BN67">
        <v>6</v>
      </c>
      <c r="BO67" s="251">
        <v>64</v>
      </c>
      <c r="BP67" s="134" t="s">
        <v>232</v>
      </c>
      <c r="BQ67">
        <v>4</v>
      </c>
      <c r="BR67" s="446">
        <v>64</v>
      </c>
      <c r="BS67" s="448" t="s">
        <v>258</v>
      </c>
      <c r="BT67" s="449">
        <v>2</v>
      </c>
      <c r="BU67" s="446">
        <v>64</v>
      </c>
      <c r="BV67" s="448" t="s">
        <v>295</v>
      </c>
      <c r="BW67" s="449">
        <v>2</v>
      </c>
      <c r="BX67" s="446">
        <v>64</v>
      </c>
      <c r="BY67" s="448" t="s">
        <v>237</v>
      </c>
      <c r="BZ67" s="449">
        <v>0</v>
      </c>
      <c r="CA67" s="446">
        <v>64</v>
      </c>
      <c r="CB67" s="448" t="s">
        <v>226</v>
      </c>
      <c r="CC67" s="449">
        <v>0</v>
      </c>
      <c r="CD67" s="446">
        <v>64</v>
      </c>
      <c r="CE67" s="448" t="s">
        <v>219</v>
      </c>
      <c r="CF67" s="449">
        <v>0</v>
      </c>
      <c r="CG67" s="446">
        <v>64</v>
      </c>
      <c r="CH67" s="448" t="s">
        <v>465</v>
      </c>
      <c r="CI67" s="449">
        <v>1</v>
      </c>
      <c r="CJ67" s="446">
        <v>64</v>
      </c>
      <c r="CK67" s="282" t="s">
        <v>322</v>
      </c>
      <c r="CL67">
        <v>2</v>
      </c>
      <c r="CM67" s="446">
        <v>64</v>
      </c>
      <c r="CN67" s="282" t="s">
        <v>397</v>
      </c>
      <c r="CO67">
        <v>4</v>
      </c>
    </row>
    <row r="68" spans="1:93" ht="12" customHeight="1">
      <c r="A68" s="106">
        <v>65</v>
      </c>
      <c r="B68" s="119" t="s">
        <v>12</v>
      </c>
      <c r="C68">
        <v>0</v>
      </c>
      <c r="D68" s="106">
        <v>65</v>
      </c>
      <c r="E68" s="102" t="s">
        <v>128</v>
      </c>
      <c r="F68" s="139">
        <v>0</v>
      </c>
      <c r="G68" s="106">
        <v>65</v>
      </c>
      <c r="H68" s="119" t="s">
        <v>142</v>
      </c>
      <c r="I68">
        <v>0</v>
      </c>
      <c r="J68" s="106">
        <v>65</v>
      </c>
      <c r="K68" s="119" t="s">
        <v>161</v>
      </c>
      <c r="L68" s="118">
        <v>0</v>
      </c>
      <c r="M68" s="106">
        <v>65</v>
      </c>
      <c r="N68" s="134" t="s">
        <v>143</v>
      </c>
      <c r="O68">
        <v>0</v>
      </c>
      <c r="P68" s="106">
        <v>65</v>
      </c>
      <c r="Q68" s="134" t="s">
        <v>135</v>
      </c>
      <c r="R68">
        <v>1</v>
      </c>
      <c r="S68" s="106">
        <v>65</v>
      </c>
      <c r="T68" s="256" t="s">
        <v>135</v>
      </c>
      <c r="U68">
        <v>1</v>
      </c>
      <c r="V68" s="244">
        <v>65</v>
      </c>
      <c r="W68" s="134" t="s">
        <v>164</v>
      </c>
      <c r="X68">
        <v>3</v>
      </c>
      <c r="Y68" s="244">
        <v>65</v>
      </c>
      <c r="Z68" s="134" t="s">
        <v>45</v>
      </c>
      <c r="AA68">
        <v>5</v>
      </c>
      <c r="AB68" s="244">
        <v>65</v>
      </c>
      <c r="AC68" s="134" t="s">
        <v>61</v>
      </c>
      <c r="AD68">
        <v>4</v>
      </c>
      <c r="AE68" s="244">
        <v>65</v>
      </c>
      <c r="AF68" s="134" t="s">
        <v>6</v>
      </c>
      <c r="AG68">
        <v>4</v>
      </c>
      <c r="AH68" s="244">
        <v>65</v>
      </c>
      <c r="AI68" s="134" t="s">
        <v>14</v>
      </c>
      <c r="AJ68">
        <v>1</v>
      </c>
      <c r="AK68" s="244">
        <v>65</v>
      </c>
      <c r="AL68" s="134" t="s">
        <v>369</v>
      </c>
      <c r="AM68">
        <v>3</v>
      </c>
      <c r="AN68" s="244">
        <v>65</v>
      </c>
      <c r="AO68" s="134" t="s">
        <v>403</v>
      </c>
      <c r="AP68">
        <v>2</v>
      </c>
      <c r="AQ68" s="244">
        <v>65</v>
      </c>
      <c r="AR68" s="134" t="s">
        <v>397</v>
      </c>
      <c r="AS68">
        <v>5</v>
      </c>
      <c r="AT68" s="244">
        <v>65</v>
      </c>
      <c r="AU68" s="134" t="s">
        <v>371</v>
      </c>
      <c r="AV68">
        <v>4</v>
      </c>
      <c r="AW68" s="244">
        <v>65</v>
      </c>
      <c r="AX68" s="134" t="s">
        <v>488</v>
      </c>
      <c r="AY68">
        <v>8</v>
      </c>
      <c r="AZ68" s="244">
        <v>65</v>
      </c>
      <c r="BA68" s="330" t="s">
        <v>339</v>
      </c>
      <c r="BB68" s="332">
        <v>4</v>
      </c>
      <c r="BC68" s="244">
        <v>65</v>
      </c>
      <c r="BD68" s="134" t="s">
        <v>291</v>
      </c>
      <c r="BE68">
        <v>4</v>
      </c>
      <c r="BF68" s="244">
        <v>65</v>
      </c>
      <c r="BG68" s="134" t="s">
        <v>286</v>
      </c>
      <c r="BH68">
        <v>4</v>
      </c>
      <c r="BI68" s="244">
        <v>65</v>
      </c>
      <c r="BJ68" s="134" t="s">
        <v>244</v>
      </c>
      <c r="BK68">
        <v>5</v>
      </c>
      <c r="BL68" s="244">
        <v>65</v>
      </c>
      <c r="BM68" s="134" t="s">
        <v>328</v>
      </c>
      <c r="BN68">
        <v>6</v>
      </c>
      <c r="BO68" s="244">
        <v>65</v>
      </c>
      <c r="BP68" s="134" t="s">
        <v>266</v>
      </c>
      <c r="BQ68">
        <v>4</v>
      </c>
      <c r="BR68" s="443">
        <v>65</v>
      </c>
      <c r="BS68" s="448" t="s">
        <v>296</v>
      </c>
      <c r="BT68" s="449">
        <v>2</v>
      </c>
      <c r="BU68" s="443">
        <v>65</v>
      </c>
      <c r="BV68" s="448" t="s">
        <v>322</v>
      </c>
      <c r="BW68" s="449">
        <v>2</v>
      </c>
      <c r="BX68" s="443">
        <v>65</v>
      </c>
      <c r="BY68" s="448" t="s">
        <v>238</v>
      </c>
      <c r="BZ68" s="449">
        <v>0</v>
      </c>
      <c r="CA68" s="443">
        <v>65</v>
      </c>
      <c r="CB68" s="448" t="s">
        <v>227</v>
      </c>
      <c r="CC68" s="449">
        <v>0</v>
      </c>
      <c r="CD68" s="443">
        <v>65</v>
      </c>
      <c r="CE68" s="448" t="s">
        <v>220</v>
      </c>
      <c r="CF68" s="449">
        <v>0</v>
      </c>
      <c r="CG68" s="443">
        <v>65</v>
      </c>
      <c r="CH68" s="448" t="s">
        <v>478</v>
      </c>
      <c r="CI68" s="449">
        <v>1</v>
      </c>
      <c r="CJ68" s="443">
        <v>65</v>
      </c>
      <c r="CK68" s="282" t="s">
        <v>328</v>
      </c>
      <c r="CL68">
        <v>2</v>
      </c>
      <c r="CM68" s="443">
        <v>65</v>
      </c>
      <c r="CN68" s="282" t="s">
        <v>463</v>
      </c>
      <c r="CO68">
        <v>4</v>
      </c>
    </row>
    <row r="69" spans="1:93" ht="12" customHeight="1" thickBot="1">
      <c r="A69" s="106">
        <v>66</v>
      </c>
      <c r="B69" s="119" t="s">
        <v>143</v>
      </c>
      <c r="C69">
        <v>0</v>
      </c>
      <c r="D69" s="106">
        <v>66</v>
      </c>
      <c r="E69" s="102" t="s">
        <v>129</v>
      </c>
      <c r="F69" s="139">
        <v>0</v>
      </c>
      <c r="G69" s="106">
        <v>66</v>
      </c>
      <c r="H69" s="119" t="s">
        <v>161</v>
      </c>
      <c r="I69">
        <v>0</v>
      </c>
      <c r="J69" s="106">
        <v>66</v>
      </c>
      <c r="K69" s="119" t="s">
        <v>13</v>
      </c>
      <c r="L69" s="118">
        <v>0</v>
      </c>
      <c r="M69" s="106">
        <v>66</v>
      </c>
      <c r="N69" s="134" t="s">
        <v>126</v>
      </c>
      <c r="O69">
        <v>0</v>
      </c>
      <c r="P69" s="106">
        <v>66</v>
      </c>
      <c r="Q69" s="134" t="s">
        <v>122</v>
      </c>
      <c r="R69">
        <v>0</v>
      </c>
      <c r="S69" s="106">
        <v>66</v>
      </c>
      <c r="T69" s="256" t="s">
        <v>52</v>
      </c>
      <c r="U69">
        <v>1</v>
      </c>
      <c r="V69" s="251">
        <v>66</v>
      </c>
      <c r="W69" s="134" t="s">
        <v>47</v>
      </c>
      <c r="X69">
        <v>3</v>
      </c>
      <c r="Y69" s="251">
        <v>66</v>
      </c>
      <c r="Z69" s="134" t="s">
        <v>14</v>
      </c>
      <c r="AA69">
        <v>4</v>
      </c>
      <c r="AB69" s="251">
        <v>66</v>
      </c>
      <c r="AC69" s="134" t="s">
        <v>21</v>
      </c>
      <c r="AD69">
        <v>3</v>
      </c>
      <c r="AE69" s="251">
        <v>66</v>
      </c>
      <c r="AF69" s="134" t="s">
        <v>83</v>
      </c>
      <c r="AG69">
        <v>4</v>
      </c>
      <c r="AH69" s="251">
        <v>66</v>
      </c>
      <c r="AI69" s="134" t="s">
        <v>157</v>
      </c>
      <c r="AJ69">
        <v>1</v>
      </c>
      <c r="AK69" s="251">
        <v>66</v>
      </c>
      <c r="AL69" s="134" t="s">
        <v>395</v>
      </c>
      <c r="AM69">
        <v>3</v>
      </c>
      <c r="AN69" s="251">
        <v>66</v>
      </c>
      <c r="AO69" s="134" t="s">
        <v>421</v>
      </c>
      <c r="AP69">
        <v>2</v>
      </c>
      <c r="AQ69" s="251">
        <v>66</v>
      </c>
      <c r="AR69" s="134" t="s">
        <v>447</v>
      </c>
      <c r="AS69">
        <v>5</v>
      </c>
      <c r="AT69" s="251">
        <v>66</v>
      </c>
      <c r="AU69" s="134" t="s">
        <v>463</v>
      </c>
      <c r="AV69">
        <v>4</v>
      </c>
      <c r="AW69" s="251">
        <v>66</v>
      </c>
      <c r="AX69" s="134" t="s">
        <v>490</v>
      </c>
      <c r="AY69">
        <v>8</v>
      </c>
      <c r="AZ69" s="251">
        <v>66</v>
      </c>
      <c r="BA69" s="330" t="s">
        <v>423</v>
      </c>
      <c r="BB69" s="332">
        <v>4</v>
      </c>
      <c r="BC69" s="251">
        <v>66</v>
      </c>
      <c r="BD69" s="134" t="s">
        <v>299</v>
      </c>
      <c r="BE69">
        <v>4</v>
      </c>
      <c r="BF69" s="251">
        <v>66</v>
      </c>
      <c r="BG69" s="134" t="s">
        <v>294</v>
      </c>
      <c r="BH69">
        <v>4</v>
      </c>
      <c r="BI69" s="251">
        <v>66</v>
      </c>
      <c r="BJ69" s="134" t="s">
        <v>383</v>
      </c>
      <c r="BK69">
        <v>5</v>
      </c>
      <c r="BL69" s="251">
        <v>66</v>
      </c>
      <c r="BM69" s="134" t="s">
        <v>359</v>
      </c>
      <c r="BN69">
        <v>6</v>
      </c>
      <c r="BO69" s="251">
        <v>66</v>
      </c>
      <c r="BP69" s="134" t="s">
        <v>363</v>
      </c>
      <c r="BQ69">
        <v>4</v>
      </c>
      <c r="BR69" s="446">
        <v>66</v>
      </c>
      <c r="BS69" s="448" t="s">
        <v>317</v>
      </c>
      <c r="BT69" s="449">
        <v>2</v>
      </c>
      <c r="BU69" s="446">
        <v>66</v>
      </c>
      <c r="BV69" s="448" t="s">
        <v>383</v>
      </c>
      <c r="BW69" s="449">
        <v>2</v>
      </c>
      <c r="BX69" s="446">
        <v>66</v>
      </c>
      <c r="BY69" s="448" t="s">
        <v>239</v>
      </c>
      <c r="BZ69" s="449">
        <v>0</v>
      </c>
      <c r="CA69" s="446">
        <v>66</v>
      </c>
      <c r="CB69" s="448" t="s">
        <v>232</v>
      </c>
      <c r="CC69" s="449">
        <v>0</v>
      </c>
      <c r="CD69" s="446">
        <v>66</v>
      </c>
      <c r="CE69" s="448" t="s">
        <v>221</v>
      </c>
      <c r="CF69" s="449">
        <v>0</v>
      </c>
      <c r="CG69" s="446">
        <v>66</v>
      </c>
      <c r="CH69" s="448" t="s">
        <v>214</v>
      </c>
      <c r="CI69" s="449">
        <v>0</v>
      </c>
      <c r="CJ69" s="446">
        <v>66</v>
      </c>
      <c r="CK69" s="282" t="s">
        <v>371</v>
      </c>
      <c r="CL69">
        <v>2</v>
      </c>
      <c r="CM69" s="446">
        <v>66</v>
      </c>
      <c r="CN69" s="282" t="s">
        <v>479</v>
      </c>
      <c r="CO69">
        <v>4</v>
      </c>
    </row>
    <row r="70" spans="1:93" ht="12" customHeight="1">
      <c r="A70" s="106">
        <v>67</v>
      </c>
      <c r="B70" s="119" t="s">
        <v>125</v>
      </c>
      <c r="C70">
        <v>0</v>
      </c>
      <c r="D70" s="106">
        <v>67</v>
      </c>
      <c r="E70" s="102" t="s">
        <v>162</v>
      </c>
      <c r="F70" s="139">
        <v>0</v>
      </c>
      <c r="G70" s="106">
        <v>67</v>
      </c>
      <c r="H70" s="119" t="s">
        <v>12</v>
      </c>
      <c r="I70">
        <v>0</v>
      </c>
      <c r="J70" s="106">
        <v>67</v>
      </c>
      <c r="K70" s="119" t="s">
        <v>143</v>
      </c>
      <c r="L70" s="118">
        <v>0</v>
      </c>
      <c r="M70" s="106">
        <v>67</v>
      </c>
      <c r="N70" s="134" t="s">
        <v>157</v>
      </c>
      <c r="O70">
        <v>0</v>
      </c>
      <c r="P70" s="106">
        <v>67</v>
      </c>
      <c r="Q70" s="134" t="s">
        <v>77</v>
      </c>
      <c r="R70">
        <v>0</v>
      </c>
      <c r="S70" s="106">
        <v>67</v>
      </c>
      <c r="T70" s="256" t="s">
        <v>156</v>
      </c>
      <c r="U70">
        <v>1</v>
      </c>
      <c r="V70" s="244">
        <v>67</v>
      </c>
      <c r="W70" s="134" t="s">
        <v>61</v>
      </c>
      <c r="X70">
        <v>3</v>
      </c>
      <c r="Y70" s="244">
        <v>67</v>
      </c>
      <c r="Z70" s="134" t="s">
        <v>34</v>
      </c>
      <c r="AA70">
        <v>4</v>
      </c>
      <c r="AB70" s="244">
        <v>67</v>
      </c>
      <c r="AC70" s="134" t="s">
        <v>41</v>
      </c>
      <c r="AD70">
        <v>3</v>
      </c>
      <c r="AE70" s="244">
        <v>67</v>
      </c>
      <c r="AF70" s="134" t="s">
        <v>86</v>
      </c>
      <c r="AG70">
        <v>4</v>
      </c>
      <c r="AH70" s="244">
        <v>67</v>
      </c>
      <c r="AI70" s="134" t="s">
        <v>20</v>
      </c>
      <c r="AJ70">
        <v>1</v>
      </c>
      <c r="AK70" s="244">
        <v>67</v>
      </c>
      <c r="AL70" s="134" t="s">
        <v>226</v>
      </c>
      <c r="AM70">
        <v>2</v>
      </c>
      <c r="AN70" s="244">
        <v>67</v>
      </c>
      <c r="AO70" s="134" t="s">
        <v>445</v>
      </c>
      <c r="AP70">
        <v>2</v>
      </c>
      <c r="AQ70" s="244">
        <v>67</v>
      </c>
      <c r="AR70" s="134" t="s">
        <v>455</v>
      </c>
      <c r="AS70">
        <v>5</v>
      </c>
      <c r="AT70" s="244">
        <v>67</v>
      </c>
      <c r="AU70" s="134" t="s">
        <v>484</v>
      </c>
      <c r="AV70">
        <v>4</v>
      </c>
      <c r="AW70" s="244">
        <v>67</v>
      </c>
      <c r="AX70" s="134" t="s">
        <v>366</v>
      </c>
      <c r="AY70">
        <v>7</v>
      </c>
      <c r="AZ70" s="244">
        <v>67</v>
      </c>
      <c r="BA70" s="330" t="s">
        <v>450</v>
      </c>
      <c r="BB70" s="332">
        <v>4</v>
      </c>
      <c r="BC70" s="244">
        <v>67</v>
      </c>
      <c r="BD70" s="134" t="s">
        <v>326</v>
      </c>
      <c r="BE70">
        <v>4</v>
      </c>
      <c r="BF70" s="244">
        <v>67</v>
      </c>
      <c r="BG70" s="134" t="s">
        <v>356</v>
      </c>
      <c r="BH70">
        <v>4</v>
      </c>
      <c r="BI70" s="244">
        <v>67</v>
      </c>
      <c r="BJ70" s="134" t="s">
        <v>481</v>
      </c>
      <c r="BK70">
        <v>5</v>
      </c>
      <c r="BL70" s="244">
        <v>67</v>
      </c>
      <c r="BM70" s="134" t="s">
        <v>381</v>
      </c>
      <c r="BN70">
        <v>6</v>
      </c>
      <c r="BO70" s="244">
        <v>67</v>
      </c>
      <c r="BP70" s="134" t="s">
        <v>288</v>
      </c>
      <c r="BQ70">
        <v>3</v>
      </c>
      <c r="BR70" s="443">
        <v>67</v>
      </c>
      <c r="BS70" s="448" t="s">
        <v>318</v>
      </c>
      <c r="BT70" s="449">
        <v>2</v>
      </c>
      <c r="BU70" s="443">
        <v>67</v>
      </c>
      <c r="BV70" s="448" t="s">
        <v>450</v>
      </c>
      <c r="BW70" s="449">
        <v>2</v>
      </c>
      <c r="BX70" s="443">
        <v>67</v>
      </c>
      <c r="BY70" s="448" t="s">
        <v>240</v>
      </c>
      <c r="BZ70" s="449">
        <v>0</v>
      </c>
      <c r="CA70" s="443">
        <v>67</v>
      </c>
      <c r="CB70" s="448" t="s">
        <v>234</v>
      </c>
      <c r="CC70" s="449">
        <v>0</v>
      </c>
      <c r="CD70" s="443">
        <v>67</v>
      </c>
      <c r="CE70" s="448" t="s">
        <v>222</v>
      </c>
      <c r="CF70" s="449">
        <v>0</v>
      </c>
      <c r="CG70" s="443">
        <v>67</v>
      </c>
      <c r="CH70" s="448" t="s">
        <v>217</v>
      </c>
      <c r="CI70" s="449">
        <v>0</v>
      </c>
      <c r="CJ70" s="443">
        <v>67</v>
      </c>
      <c r="CK70" s="282" t="s">
        <v>396</v>
      </c>
      <c r="CL70">
        <v>2</v>
      </c>
      <c r="CM70" s="443">
        <v>67</v>
      </c>
      <c r="CN70" s="282" t="s">
        <v>218</v>
      </c>
      <c r="CO70">
        <v>3</v>
      </c>
    </row>
    <row r="71" spans="1:93" ht="12" customHeight="1" thickBot="1">
      <c r="A71" s="106">
        <v>68</v>
      </c>
      <c r="B71" s="119" t="s">
        <v>157</v>
      </c>
      <c r="C71">
        <v>0</v>
      </c>
      <c r="D71" s="106">
        <v>68</v>
      </c>
      <c r="E71" s="102" t="s">
        <v>149</v>
      </c>
      <c r="F71" s="139">
        <v>0</v>
      </c>
      <c r="G71" s="106">
        <v>68</v>
      </c>
      <c r="H71" s="119" t="s">
        <v>143</v>
      </c>
      <c r="I71">
        <v>0</v>
      </c>
      <c r="J71" s="106">
        <v>68</v>
      </c>
      <c r="K71" s="119" t="s">
        <v>14</v>
      </c>
      <c r="L71" s="118">
        <v>0</v>
      </c>
      <c r="M71" s="106">
        <v>68</v>
      </c>
      <c r="N71" s="134" t="s">
        <v>17</v>
      </c>
      <c r="O71">
        <v>0</v>
      </c>
      <c r="P71" s="106">
        <v>68</v>
      </c>
      <c r="Q71" s="134" t="s">
        <v>142</v>
      </c>
      <c r="R71">
        <v>0</v>
      </c>
      <c r="S71" s="106">
        <v>68</v>
      </c>
      <c r="T71" s="256" t="s">
        <v>56</v>
      </c>
      <c r="U71">
        <v>1</v>
      </c>
      <c r="V71" s="251">
        <v>68</v>
      </c>
      <c r="W71" s="134" t="s">
        <v>64</v>
      </c>
      <c r="X71">
        <v>3</v>
      </c>
      <c r="Y71" s="251">
        <v>68</v>
      </c>
      <c r="Z71" s="134" t="s">
        <v>158</v>
      </c>
      <c r="AA71">
        <v>4</v>
      </c>
      <c r="AB71" s="251">
        <v>68</v>
      </c>
      <c r="AC71" s="134" t="s">
        <v>46</v>
      </c>
      <c r="AD71">
        <v>3</v>
      </c>
      <c r="AE71" s="251">
        <v>68</v>
      </c>
      <c r="AF71" s="134" t="s">
        <v>55</v>
      </c>
      <c r="AG71">
        <v>4</v>
      </c>
      <c r="AH71" s="251">
        <v>68</v>
      </c>
      <c r="AI71" s="134" t="s">
        <v>128</v>
      </c>
      <c r="AJ71">
        <v>1</v>
      </c>
      <c r="AK71" s="251">
        <v>68</v>
      </c>
      <c r="AL71" s="134" t="s">
        <v>322</v>
      </c>
      <c r="AM71">
        <v>2</v>
      </c>
      <c r="AN71" s="251">
        <v>68</v>
      </c>
      <c r="AO71" s="134" t="s">
        <v>456</v>
      </c>
      <c r="AP71">
        <v>2</v>
      </c>
      <c r="AQ71" s="251">
        <v>68</v>
      </c>
      <c r="AR71" s="134" t="s">
        <v>214</v>
      </c>
      <c r="AS71">
        <v>4</v>
      </c>
      <c r="AT71" s="251">
        <v>68</v>
      </c>
      <c r="AU71" s="134" t="s">
        <v>492</v>
      </c>
      <c r="AV71">
        <v>4</v>
      </c>
      <c r="AW71" s="251">
        <v>68</v>
      </c>
      <c r="AX71" s="134" t="s">
        <v>229</v>
      </c>
      <c r="AY71">
        <v>6</v>
      </c>
      <c r="AZ71" s="251">
        <v>68</v>
      </c>
      <c r="BA71" s="330" t="s">
        <v>459</v>
      </c>
      <c r="BB71" s="332">
        <v>4</v>
      </c>
      <c r="BC71" s="251">
        <v>68</v>
      </c>
      <c r="BD71" s="134" t="s">
        <v>430</v>
      </c>
      <c r="BE71">
        <v>4</v>
      </c>
      <c r="BF71" s="251">
        <v>68</v>
      </c>
      <c r="BG71" s="134" t="s">
        <v>462</v>
      </c>
      <c r="BH71">
        <v>4</v>
      </c>
      <c r="BI71" s="251">
        <v>68</v>
      </c>
      <c r="BJ71" s="134" t="s">
        <v>484</v>
      </c>
      <c r="BK71">
        <v>5</v>
      </c>
      <c r="BL71" s="251">
        <v>68</v>
      </c>
      <c r="BM71" s="134" t="s">
        <v>265</v>
      </c>
      <c r="BN71">
        <v>5</v>
      </c>
      <c r="BO71" s="251">
        <v>68</v>
      </c>
      <c r="BP71" s="134" t="s">
        <v>295</v>
      </c>
      <c r="BQ71">
        <v>3</v>
      </c>
      <c r="BR71" s="446">
        <v>68</v>
      </c>
      <c r="BS71" s="448" t="s">
        <v>381</v>
      </c>
      <c r="BT71" s="449">
        <v>2</v>
      </c>
      <c r="BU71" s="446">
        <v>68</v>
      </c>
      <c r="BV71" s="448" t="s">
        <v>224</v>
      </c>
      <c r="BW71" s="449">
        <v>1</v>
      </c>
      <c r="BX71" s="446">
        <v>68</v>
      </c>
      <c r="BY71" s="448" t="s">
        <v>241</v>
      </c>
      <c r="BZ71" s="449">
        <v>0</v>
      </c>
      <c r="CA71" s="446">
        <v>68</v>
      </c>
      <c r="CB71" s="448" t="s">
        <v>235</v>
      </c>
      <c r="CC71" s="449">
        <v>0</v>
      </c>
      <c r="CD71" s="446">
        <v>68</v>
      </c>
      <c r="CE71" s="448" t="s">
        <v>223</v>
      </c>
      <c r="CF71" s="449">
        <v>0</v>
      </c>
      <c r="CG71" s="446">
        <v>68</v>
      </c>
      <c r="CH71" s="448" t="s">
        <v>219</v>
      </c>
      <c r="CI71" s="449">
        <v>0</v>
      </c>
      <c r="CJ71" s="446">
        <v>68</v>
      </c>
      <c r="CK71" s="282" t="s">
        <v>399</v>
      </c>
      <c r="CL71">
        <v>2</v>
      </c>
      <c r="CM71" s="446">
        <v>68</v>
      </c>
      <c r="CN71" s="282" t="s">
        <v>388</v>
      </c>
      <c r="CO71">
        <v>3</v>
      </c>
    </row>
    <row r="72" spans="1:93" ht="12" customHeight="1">
      <c r="A72" s="106">
        <v>69</v>
      </c>
      <c r="B72" s="119" t="s">
        <v>17</v>
      </c>
      <c r="C72">
        <v>0</v>
      </c>
      <c r="D72" s="106">
        <v>69</v>
      </c>
      <c r="E72" s="102" t="s">
        <v>130</v>
      </c>
      <c r="F72" s="139">
        <v>0</v>
      </c>
      <c r="G72" s="106">
        <v>69</v>
      </c>
      <c r="H72" s="119" t="s">
        <v>78</v>
      </c>
      <c r="I72">
        <v>0</v>
      </c>
      <c r="J72" s="106">
        <v>69</v>
      </c>
      <c r="K72" s="119" t="s">
        <v>15</v>
      </c>
      <c r="L72" s="118">
        <v>0</v>
      </c>
      <c r="M72" s="106">
        <v>69</v>
      </c>
      <c r="N72" s="134" t="s">
        <v>127</v>
      </c>
      <c r="O72">
        <v>0</v>
      </c>
      <c r="P72" s="106">
        <v>69</v>
      </c>
      <c r="Q72" s="134" t="s">
        <v>161</v>
      </c>
      <c r="R72">
        <v>0</v>
      </c>
      <c r="S72" s="106">
        <v>69</v>
      </c>
      <c r="T72" s="256" t="s">
        <v>90</v>
      </c>
      <c r="U72">
        <v>1</v>
      </c>
      <c r="V72" s="244">
        <v>69</v>
      </c>
      <c r="W72" s="134" t="s">
        <v>77</v>
      </c>
      <c r="X72">
        <v>2</v>
      </c>
      <c r="Y72" s="244">
        <v>69</v>
      </c>
      <c r="Z72" s="134" t="s">
        <v>20</v>
      </c>
      <c r="AA72">
        <v>3</v>
      </c>
      <c r="AB72" s="244">
        <v>69</v>
      </c>
      <c r="AC72" s="134" t="s">
        <v>65</v>
      </c>
      <c r="AD72">
        <v>3</v>
      </c>
      <c r="AE72" s="244">
        <v>69</v>
      </c>
      <c r="AF72" s="134" t="s">
        <v>156</v>
      </c>
      <c r="AG72">
        <v>4</v>
      </c>
      <c r="AH72" s="244">
        <v>69</v>
      </c>
      <c r="AI72" s="134" t="s">
        <v>23</v>
      </c>
      <c r="AJ72">
        <v>1</v>
      </c>
      <c r="AK72" s="244">
        <v>69</v>
      </c>
      <c r="AL72" s="134" t="s">
        <v>380</v>
      </c>
      <c r="AM72">
        <v>2</v>
      </c>
      <c r="AN72" s="244">
        <v>69</v>
      </c>
      <c r="AO72" s="134" t="s">
        <v>476</v>
      </c>
      <c r="AP72">
        <v>2</v>
      </c>
      <c r="AQ72" s="244">
        <v>69</v>
      </c>
      <c r="AR72" s="134" t="s">
        <v>254</v>
      </c>
      <c r="AS72">
        <v>4</v>
      </c>
      <c r="AT72" s="244">
        <v>69</v>
      </c>
      <c r="AU72" s="134" t="s">
        <v>213</v>
      </c>
      <c r="AV72">
        <v>3</v>
      </c>
      <c r="AW72" s="244">
        <v>69</v>
      </c>
      <c r="AX72" s="134" t="s">
        <v>293</v>
      </c>
      <c r="AY72">
        <v>6</v>
      </c>
      <c r="AZ72" s="244">
        <v>69</v>
      </c>
      <c r="BA72" s="330" t="s">
        <v>484</v>
      </c>
      <c r="BB72" s="332">
        <v>4</v>
      </c>
      <c r="BC72" s="244">
        <v>69</v>
      </c>
      <c r="BD72" s="134" t="s">
        <v>440</v>
      </c>
      <c r="BE72">
        <v>4</v>
      </c>
      <c r="BF72" s="244">
        <v>69</v>
      </c>
      <c r="BG72" s="134" t="s">
        <v>370</v>
      </c>
      <c r="BH72">
        <v>3</v>
      </c>
      <c r="BI72" s="244">
        <v>69</v>
      </c>
      <c r="BJ72" s="134" t="s">
        <v>246</v>
      </c>
      <c r="BK72">
        <v>4</v>
      </c>
      <c r="BL72" s="244">
        <v>69</v>
      </c>
      <c r="BM72" s="134" t="s">
        <v>316</v>
      </c>
      <c r="BN72">
        <v>5</v>
      </c>
      <c r="BO72" s="244">
        <v>69</v>
      </c>
      <c r="BP72" s="134" t="s">
        <v>311</v>
      </c>
      <c r="BQ72">
        <v>3</v>
      </c>
      <c r="BR72" s="443">
        <v>69</v>
      </c>
      <c r="BS72" s="448" t="s">
        <v>433</v>
      </c>
      <c r="BT72" s="449">
        <v>2</v>
      </c>
      <c r="BU72" s="443">
        <v>69</v>
      </c>
      <c r="BV72" s="448" t="s">
        <v>259</v>
      </c>
      <c r="BW72" s="449">
        <v>1</v>
      </c>
      <c r="BX72" s="443">
        <v>69</v>
      </c>
      <c r="BY72" s="448" t="s">
        <v>242</v>
      </c>
      <c r="BZ72" s="449">
        <v>0</v>
      </c>
      <c r="CA72" s="443">
        <v>69</v>
      </c>
      <c r="CB72" s="448" t="s">
        <v>236</v>
      </c>
      <c r="CC72" s="449">
        <v>0</v>
      </c>
      <c r="CD72" s="443">
        <v>69</v>
      </c>
      <c r="CE72" s="448" t="s">
        <v>225</v>
      </c>
      <c r="CF72" s="449">
        <v>0</v>
      </c>
      <c r="CG72" s="443">
        <v>69</v>
      </c>
      <c r="CH72" s="448" t="s">
        <v>221</v>
      </c>
      <c r="CI72" s="449">
        <v>0</v>
      </c>
      <c r="CJ72" s="443">
        <v>69</v>
      </c>
      <c r="CK72" s="282" t="s">
        <v>463</v>
      </c>
      <c r="CL72">
        <v>2</v>
      </c>
      <c r="CM72" s="443">
        <v>69</v>
      </c>
      <c r="CN72" s="282" t="s">
        <v>434</v>
      </c>
      <c r="CO72">
        <v>3</v>
      </c>
    </row>
    <row r="73" spans="1:93" ht="12" customHeight="1" thickBot="1">
      <c r="A73" s="106">
        <v>70</v>
      </c>
      <c r="B73" s="119" t="s">
        <v>127</v>
      </c>
      <c r="C73">
        <v>0</v>
      </c>
      <c r="D73" s="106">
        <v>70</v>
      </c>
      <c r="E73" s="102" t="s">
        <v>22</v>
      </c>
      <c r="F73" s="139">
        <v>0</v>
      </c>
      <c r="G73" s="106">
        <v>70</v>
      </c>
      <c r="H73" s="119" t="s">
        <v>126</v>
      </c>
      <c r="I73">
        <v>0</v>
      </c>
      <c r="J73" s="106">
        <v>70</v>
      </c>
      <c r="K73" s="119" t="s">
        <v>126</v>
      </c>
      <c r="L73" s="118">
        <v>0</v>
      </c>
      <c r="M73" s="106">
        <v>70</v>
      </c>
      <c r="N73" s="134" t="s">
        <v>79</v>
      </c>
      <c r="O73">
        <v>0</v>
      </c>
      <c r="P73" s="106">
        <v>70</v>
      </c>
      <c r="Q73" s="134" t="s">
        <v>13</v>
      </c>
      <c r="R73">
        <v>0</v>
      </c>
      <c r="S73" s="106">
        <v>70</v>
      </c>
      <c r="T73" s="256" t="s">
        <v>7</v>
      </c>
      <c r="U73">
        <v>0</v>
      </c>
      <c r="V73" s="251">
        <v>70</v>
      </c>
      <c r="W73" s="134" t="s">
        <v>127</v>
      </c>
      <c r="X73">
        <v>2</v>
      </c>
      <c r="Y73" s="251">
        <v>70</v>
      </c>
      <c r="Z73" s="134" t="s">
        <v>148</v>
      </c>
      <c r="AA73">
        <v>3</v>
      </c>
      <c r="AB73" s="251">
        <v>70</v>
      </c>
      <c r="AC73" s="134" t="s">
        <v>9</v>
      </c>
      <c r="AD73">
        <v>2</v>
      </c>
      <c r="AE73" s="251">
        <v>70</v>
      </c>
      <c r="AF73" s="134" t="s">
        <v>59</v>
      </c>
      <c r="AG73">
        <v>4</v>
      </c>
      <c r="AH73" s="251">
        <v>70</v>
      </c>
      <c r="AI73" s="134" t="s">
        <v>28</v>
      </c>
      <c r="AJ73">
        <v>1</v>
      </c>
      <c r="AK73" s="251">
        <v>70</v>
      </c>
      <c r="AL73" s="134" t="s">
        <v>386</v>
      </c>
      <c r="AM73">
        <v>2</v>
      </c>
      <c r="AN73" s="251">
        <v>70</v>
      </c>
      <c r="AO73" s="134" t="s">
        <v>488</v>
      </c>
      <c r="AP73">
        <v>2</v>
      </c>
      <c r="AQ73" s="251">
        <v>70</v>
      </c>
      <c r="AR73" s="134" t="s">
        <v>286</v>
      </c>
      <c r="AS73">
        <v>4</v>
      </c>
      <c r="AT73" s="251">
        <v>70</v>
      </c>
      <c r="AU73" s="134" t="s">
        <v>218</v>
      </c>
      <c r="AV73">
        <v>3</v>
      </c>
      <c r="AW73" s="251">
        <v>70</v>
      </c>
      <c r="AX73" s="134" t="s">
        <v>272</v>
      </c>
      <c r="AY73">
        <v>5</v>
      </c>
      <c r="AZ73" s="251">
        <v>70</v>
      </c>
      <c r="BA73" s="330" t="s">
        <v>488</v>
      </c>
      <c r="BB73" s="332">
        <v>4</v>
      </c>
      <c r="BC73" s="251">
        <v>70</v>
      </c>
      <c r="BD73" s="134" t="s">
        <v>467</v>
      </c>
      <c r="BE73">
        <v>4</v>
      </c>
      <c r="BF73" s="251">
        <v>70</v>
      </c>
      <c r="BG73" s="134" t="s">
        <v>421</v>
      </c>
      <c r="BH73">
        <v>3</v>
      </c>
      <c r="BI73" s="251">
        <v>70</v>
      </c>
      <c r="BJ73" s="134" t="s">
        <v>317</v>
      </c>
      <c r="BK73">
        <v>4</v>
      </c>
      <c r="BL73" s="251">
        <v>70</v>
      </c>
      <c r="BM73" s="134" t="s">
        <v>322</v>
      </c>
      <c r="BN73">
        <v>5</v>
      </c>
      <c r="BO73" s="251">
        <v>70</v>
      </c>
      <c r="BP73" s="134" t="s">
        <v>322</v>
      </c>
      <c r="BQ73">
        <v>3</v>
      </c>
      <c r="BR73" s="446">
        <v>70</v>
      </c>
      <c r="BS73" s="448" t="s">
        <v>467</v>
      </c>
      <c r="BT73" s="449">
        <v>2</v>
      </c>
      <c r="BU73" s="446">
        <v>70</v>
      </c>
      <c r="BV73" s="448" t="s">
        <v>419</v>
      </c>
      <c r="BW73" s="449">
        <v>1</v>
      </c>
      <c r="BX73" s="446">
        <v>70</v>
      </c>
      <c r="BY73" s="448" t="s">
        <v>243</v>
      </c>
      <c r="BZ73" s="449">
        <v>0</v>
      </c>
      <c r="CA73" s="446">
        <v>70</v>
      </c>
      <c r="CB73" s="448" t="s">
        <v>237</v>
      </c>
      <c r="CC73" s="449">
        <v>0</v>
      </c>
      <c r="CD73" s="446">
        <v>70</v>
      </c>
      <c r="CE73" s="448" t="s">
        <v>226</v>
      </c>
      <c r="CF73" s="449">
        <v>0</v>
      </c>
      <c r="CG73" s="446">
        <v>70</v>
      </c>
      <c r="CH73" s="448" t="s">
        <v>222</v>
      </c>
      <c r="CI73" s="449">
        <v>0</v>
      </c>
      <c r="CJ73" s="446">
        <v>70</v>
      </c>
      <c r="CK73" s="282" t="s">
        <v>235</v>
      </c>
      <c r="CL73">
        <v>1</v>
      </c>
      <c r="CM73" s="446">
        <v>70</v>
      </c>
      <c r="CN73" s="282" t="s">
        <v>490</v>
      </c>
      <c r="CO73">
        <v>3</v>
      </c>
    </row>
    <row r="74" spans="1:93" ht="12" customHeight="1">
      <c r="A74" s="106">
        <v>71</v>
      </c>
      <c r="B74" s="119" t="s">
        <v>79</v>
      </c>
      <c r="C74">
        <v>0</v>
      </c>
      <c r="D74" s="106">
        <v>71</v>
      </c>
      <c r="E74" s="102" t="s">
        <v>23</v>
      </c>
      <c r="F74" s="139">
        <v>0</v>
      </c>
      <c r="G74" s="106">
        <v>71</v>
      </c>
      <c r="H74" s="119" t="s">
        <v>157</v>
      </c>
      <c r="I74">
        <v>0</v>
      </c>
      <c r="J74" s="106">
        <v>71</v>
      </c>
      <c r="K74" s="119" t="s">
        <v>157</v>
      </c>
      <c r="L74" s="118">
        <v>0</v>
      </c>
      <c r="M74" s="106">
        <v>71</v>
      </c>
      <c r="N74" s="134" t="s">
        <v>20</v>
      </c>
      <c r="O74">
        <v>0</v>
      </c>
      <c r="P74" s="106">
        <v>71</v>
      </c>
      <c r="Q74" s="134" t="s">
        <v>143</v>
      </c>
      <c r="R74">
        <v>0</v>
      </c>
      <c r="S74" s="106">
        <v>71</v>
      </c>
      <c r="T74" s="256" t="s">
        <v>77</v>
      </c>
      <c r="U74">
        <v>0</v>
      </c>
      <c r="V74" s="244">
        <v>71</v>
      </c>
      <c r="W74" s="134" t="s">
        <v>132</v>
      </c>
      <c r="X74">
        <v>2</v>
      </c>
      <c r="Y74" s="244">
        <v>71</v>
      </c>
      <c r="Z74" s="134" t="s">
        <v>64</v>
      </c>
      <c r="AA74">
        <v>3</v>
      </c>
      <c r="AB74" s="244">
        <v>71</v>
      </c>
      <c r="AC74" s="134" t="s">
        <v>77</v>
      </c>
      <c r="AD74">
        <v>2</v>
      </c>
      <c r="AE74" s="244">
        <v>71</v>
      </c>
      <c r="AF74" s="134" t="s">
        <v>127</v>
      </c>
      <c r="AG74">
        <v>3</v>
      </c>
      <c r="AH74" s="244">
        <v>71</v>
      </c>
      <c r="AI74" s="134" t="s">
        <v>108</v>
      </c>
      <c r="AJ74">
        <v>1</v>
      </c>
      <c r="AK74" s="244">
        <v>71</v>
      </c>
      <c r="AL74" s="134" t="s">
        <v>428</v>
      </c>
      <c r="AM74">
        <v>2</v>
      </c>
      <c r="AN74" s="244">
        <v>71</v>
      </c>
      <c r="AO74" s="134" t="s">
        <v>490</v>
      </c>
      <c r="AP74">
        <v>2</v>
      </c>
      <c r="AQ74" s="244">
        <v>71</v>
      </c>
      <c r="AR74" s="134" t="s">
        <v>287</v>
      </c>
      <c r="AS74">
        <v>4</v>
      </c>
      <c r="AT74" s="244">
        <v>71</v>
      </c>
      <c r="AU74" s="134" t="s">
        <v>246</v>
      </c>
      <c r="AV74">
        <v>3</v>
      </c>
      <c r="AW74" s="244">
        <v>71</v>
      </c>
      <c r="AX74" s="134" t="s">
        <v>295</v>
      </c>
      <c r="AY74">
        <v>5</v>
      </c>
      <c r="AZ74" s="244">
        <v>71</v>
      </c>
      <c r="BA74" s="330" t="s">
        <v>376</v>
      </c>
      <c r="BB74" s="332">
        <v>3</v>
      </c>
      <c r="BC74" s="244">
        <v>71</v>
      </c>
      <c r="BD74" s="134" t="s">
        <v>259</v>
      </c>
      <c r="BE74">
        <v>3</v>
      </c>
      <c r="BF74" s="244">
        <v>71</v>
      </c>
      <c r="BG74" s="134" t="s">
        <v>468</v>
      </c>
      <c r="BH74">
        <v>3</v>
      </c>
      <c r="BI74" s="244">
        <v>71</v>
      </c>
      <c r="BJ74" s="134" t="s">
        <v>409</v>
      </c>
      <c r="BK74">
        <v>4</v>
      </c>
      <c r="BL74" s="244">
        <v>71</v>
      </c>
      <c r="BM74" s="134" t="s">
        <v>329</v>
      </c>
      <c r="BN74">
        <v>5</v>
      </c>
      <c r="BO74" s="244">
        <v>71</v>
      </c>
      <c r="BP74" s="134" t="s">
        <v>390</v>
      </c>
      <c r="BQ74">
        <v>3</v>
      </c>
      <c r="BR74" s="443">
        <v>71</v>
      </c>
      <c r="BS74" s="448" t="s">
        <v>257</v>
      </c>
      <c r="BT74" s="449">
        <v>1</v>
      </c>
      <c r="BU74" s="443">
        <v>71</v>
      </c>
      <c r="BV74" s="448" t="s">
        <v>423</v>
      </c>
      <c r="BW74" s="449">
        <v>1</v>
      </c>
      <c r="BX74" s="443">
        <v>71</v>
      </c>
      <c r="BY74" s="448" t="s">
        <v>244</v>
      </c>
      <c r="BZ74" s="449">
        <v>0</v>
      </c>
      <c r="CA74" s="443">
        <v>71</v>
      </c>
      <c r="CB74" s="448" t="s">
        <v>238</v>
      </c>
      <c r="CC74" s="449">
        <v>0</v>
      </c>
      <c r="CD74" s="443">
        <v>71</v>
      </c>
      <c r="CE74" s="448" t="s">
        <v>227</v>
      </c>
      <c r="CF74" s="449">
        <v>0</v>
      </c>
      <c r="CG74" s="443">
        <v>71</v>
      </c>
      <c r="CH74" s="448" t="s">
        <v>223</v>
      </c>
      <c r="CI74" s="449">
        <v>0</v>
      </c>
      <c r="CJ74" s="443">
        <v>71</v>
      </c>
      <c r="CK74" s="282" t="s">
        <v>246</v>
      </c>
      <c r="CL74">
        <v>1</v>
      </c>
      <c r="CM74" s="443">
        <v>71</v>
      </c>
      <c r="CN74" s="282" t="s">
        <v>257</v>
      </c>
      <c r="CO74">
        <v>2</v>
      </c>
    </row>
    <row r="75" spans="1:93" ht="12" customHeight="1" thickBot="1">
      <c r="A75" s="106">
        <v>72</v>
      </c>
      <c r="B75" s="119" t="s">
        <v>129</v>
      </c>
      <c r="C75">
        <v>0</v>
      </c>
      <c r="D75" s="106">
        <v>72</v>
      </c>
      <c r="E75" s="102" t="s">
        <v>165</v>
      </c>
      <c r="F75" s="139">
        <v>0</v>
      </c>
      <c r="G75" s="106">
        <v>72</v>
      </c>
      <c r="H75" s="119" t="s">
        <v>17</v>
      </c>
      <c r="I75">
        <v>0</v>
      </c>
      <c r="J75" s="106">
        <v>72</v>
      </c>
      <c r="K75" s="119" t="s">
        <v>16</v>
      </c>
      <c r="L75" s="118">
        <v>0</v>
      </c>
      <c r="M75" s="106">
        <v>72</v>
      </c>
      <c r="N75" s="134" t="s">
        <v>162</v>
      </c>
      <c r="O75">
        <v>0</v>
      </c>
      <c r="P75" s="106">
        <v>72</v>
      </c>
      <c r="Q75" s="134" t="s">
        <v>14</v>
      </c>
      <c r="R75">
        <v>0</v>
      </c>
      <c r="S75" s="106">
        <v>72</v>
      </c>
      <c r="T75" s="256" t="s">
        <v>124</v>
      </c>
      <c r="U75">
        <v>0</v>
      </c>
      <c r="V75" s="251">
        <v>72</v>
      </c>
      <c r="W75" s="134" t="s">
        <v>148</v>
      </c>
      <c r="X75">
        <v>2</v>
      </c>
      <c r="Y75" s="251">
        <v>72</v>
      </c>
      <c r="Z75" s="134" t="s">
        <v>65</v>
      </c>
      <c r="AA75">
        <v>3</v>
      </c>
      <c r="AB75" s="251">
        <v>72</v>
      </c>
      <c r="AC75" s="134" t="s">
        <v>34</v>
      </c>
      <c r="AD75">
        <v>2</v>
      </c>
      <c r="AE75" s="251">
        <v>72</v>
      </c>
      <c r="AF75" s="134" t="s">
        <v>52</v>
      </c>
      <c r="AG75">
        <v>3</v>
      </c>
      <c r="AH75" s="251">
        <v>72</v>
      </c>
      <c r="AI75" s="134" t="s">
        <v>63</v>
      </c>
      <c r="AJ75">
        <v>1</v>
      </c>
      <c r="AK75" s="251">
        <v>72</v>
      </c>
      <c r="AL75" s="134" t="s">
        <v>447</v>
      </c>
      <c r="AM75">
        <v>2</v>
      </c>
      <c r="AN75" s="251">
        <v>72</v>
      </c>
      <c r="AO75" s="134" t="s">
        <v>218</v>
      </c>
      <c r="AP75">
        <v>1</v>
      </c>
      <c r="AQ75" s="251">
        <v>72</v>
      </c>
      <c r="AR75" s="134" t="s">
        <v>318</v>
      </c>
      <c r="AS75">
        <v>4</v>
      </c>
      <c r="AT75" s="251">
        <v>72</v>
      </c>
      <c r="AU75" s="134" t="s">
        <v>421</v>
      </c>
      <c r="AV75">
        <v>3</v>
      </c>
      <c r="AW75" s="251">
        <v>72</v>
      </c>
      <c r="AX75" s="134" t="s">
        <v>380</v>
      </c>
      <c r="AY75">
        <v>5</v>
      </c>
      <c r="AZ75" s="251">
        <v>72</v>
      </c>
      <c r="BA75" s="330" t="s">
        <v>395</v>
      </c>
      <c r="BB75" s="332">
        <v>3</v>
      </c>
      <c r="BC75" s="251">
        <v>72</v>
      </c>
      <c r="BD75" s="134" t="s">
        <v>278</v>
      </c>
      <c r="BE75">
        <v>3</v>
      </c>
      <c r="BF75" s="251">
        <v>72</v>
      </c>
      <c r="BG75" s="134" t="s">
        <v>224</v>
      </c>
      <c r="BH75">
        <v>2</v>
      </c>
      <c r="BI75" s="251">
        <v>72</v>
      </c>
      <c r="BJ75" s="134" t="s">
        <v>318</v>
      </c>
      <c r="BK75">
        <v>3</v>
      </c>
      <c r="BL75" s="251">
        <v>72</v>
      </c>
      <c r="BM75" s="134" t="s">
        <v>369</v>
      </c>
      <c r="BN75">
        <v>5</v>
      </c>
      <c r="BO75" s="251">
        <v>72</v>
      </c>
      <c r="BP75" s="134" t="s">
        <v>418</v>
      </c>
      <c r="BQ75">
        <v>3</v>
      </c>
      <c r="BR75" s="446">
        <v>72</v>
      </c>
      <c r="BS75" s="448" t="s">
        <v>266</v>
      </c>
      <c r="BT75" s="449">
        <v>1</v>
      </c>
      <c r="BU75" s="446">
        <v>72</v>
      </c>
      <c r="BV75" s="448" t="s">
        <v>461</v>
      </c>
      <c r="BW75" s="449">
        <v>1</v>
      </c>
      <c r="BX75" s="446">
        <v>72</v>
      </c>
      <c r="BY75" s="448" t="s">
        <v>245</v>
      </c>
      <c r="BZ75" s="449">
        <v>0</v>
      </c>
      <c r="CA75" s="446">
        <v>72</v>
      </c>
      <c r="CB75" s="448" t="s">
        <v>239</v>
      </c>
      <c r="CC75" s="449">
        <v>0</v>
      </c>
      <c r="CD75" s="446">
        <v>72</v>
      </c>
      <c r="CE75" s="448" t="s">
        <v>228</v>
      </c>
      <c r="CF75" s="449">
        <v>0</v>
      </c>
      <c r="CG75" s="446">
        <v>72</v>
      </c>
      <c r="CH75" s="448" t="s">
        <v>224</v>
      </c>
      <c r="CI75" s="449">
        <v>0</v>
      </c>
      <c r="CJ75" s="446">
        <v>72</v>
      </c>
      <c r="CK75" s="282" t="s">
        <v>254</v>
      </c>
      <c r="CL75">
        <v>1</v>
      </c>
      <c r="CM75" s="446">
        <v>72</v>
      </c>
      <c r="CN75" s="282" t="s">
        <v>272</v>
      </c>
      <c r="CO75">
        <v>2</v>
      </c>
    </row>
    <row r="76" spans="1:93" ht="12" customHeight="1">
      <c r="A76" s="106">
        <v>73</v>
      </c>
      <c r="B76" s="119" t="s">
        <v>162</v>
      </c>
      <c r="C76">
        <v>0</v>
      </c>
      <c r="D76" s="106">
        <v>73</v>
      </c>
      <c r="E76" s="102" t="s">
        <v>28</v>
      </c>
      <c r="F76" s="139">
        <v>0</v>
      </c>
      <c r="G76" s="106">
        <v>73</v>
      </c>
      <c r="H76" s="119" t="s">
        <v>127</v>
      </c>
      <c r="I76">
        <v>0</v>
      </c>
      <c r="J76" s="106">
        <v>73</v>
      </c>
      <c r="K76" s="119" t="s">
        <v>17</v>
      </c>
      <c r="L76" s="118">
        <v>0</v>
      </c>
      <c r="M76" s="106">
        <v>73</v>
      </c>
      <c r="N76" s="134" t="s">
        <v>149</v>
      </c>
      <c r="O76">
        <v>0</v>
      </c>
      <c r="P76" s="106">
        <v>73</v>
      </c>
      <c r="Q76" s="134" t="s">
        <v>78</v>
      </c>
      <c r="R76">
        <v>0</v>
      </c>
      <c r="S76" s="106">
        <v>73</v>
      </c>
      <c r="T76" s="256" t="s">
        <v>142</v>
      </c>
      <c r="U76">
        <v>0</v>
      </c>
      <c r="V76" s="244">
        <v>73</v>
      </c>
      <c r="W76" s="134" t="s">
        <v>54</v>
      </c>
      <c r="X76">
        <v>2</v>
      </c>
      <c r="Y76" s="244">
        <v>73</v>
      </c>
      <c r="Z76" s="134" t="s">
        <v>18</v>
      </c>
      <c r="AA76">
        <v>2</v>
      </c>
      <c r="AB76" s="244">
        <v>73</v>
      </c>
      <c r="AC76" s="134" t="s">
        <v>133</v>
      </c>
      <c r="AD76">
        <v>2</v>
      </c>
      <c r="AE76" s="244">
        <v>73</v>
      </c>
      <c r="AF76" s="134" t="s">
        <v>128</v>
      </c>
      <c r="AG76">
        <v>2</v>
      </c>
      <c r="AH76" s="244">
        <v>73</v>
      </c>
      <c r="AI76" s="134" t="s">
        <v>122</v>
      </c>
      <c r="AJ76">
        <v>0</v>
      </c>
      <c r="AK76" s="244">
        <v>73</v>
      </c>
      <c r="AL76" s="134" t="s">
        <v>456</v>
      </c>
      <c r="AM76">
        <v>2</v>
      </c>
      <c r="AN76" s="244">
        <v>73</v>
      </c>
      <c r="AO76" s="134" t="s">
        <v>229</v>
      </c>
      <c r="AP76">
        <v>1</v>
      </c>
      <c r="AQ76" s="244">
        <v>73</v>
      </c>
      <c r="AR76" s="134" t="s">
        <v>325</v>
      </c>
      <c r="AS76">
        <v>4</v>
      </c>
      <c r="AT76" s="244">
        <v>73</v>
      </c>
      <c r="AU76" s="134" t="s">
        <v>430</v>
      </c>
      <c r="AV76">
        <v>3</v>
      </c>
      <c r="AW76" s="244">
        <v>73</v>
      </c>
      <c r="AX76" s="134" t="s">
        <v>430</v>
      </c>
      <c r="AY76">
        <v>5</v>
      </c>
      <c r="AZ76" s="244">
        <v>73</v>
      </c>
      <c r="BA76" s="330" t="s">
        <v>399</v>
      </c>
      <c r="BB76" s="332">
        <v>3</v>
      </c>
      <c r="BC76" s="244">
        <v>73</v>
      </c>
      <c r="BD76" s="134" t="s">
        <v>283</v>
      </c>
      <c r="BE76">
        <v>3</v>
      </c>
      <c r="BF76" s="244">
        <v>73</v>
      </c>
      <c r="BG76" s="134" t="s">
        <v>226</v>
      </c>
      <c r="BH76">
        <v>2</v>
      </c>
      <c r="BI76" s="244">
        <v>73</v>
      </c>
      <c r="BJ76" s="134" t="s">
        <v>356</v>
      </c>
      <c r="BK76">
        <v>3</v>
      </c>
      <c r="BL76" s="244">
        <v>73</v>
      </c>
      <c r="BM76" s="134" t="s">
        <v>296</v>
      </c>
      <c r="BN76">
        <v>4</v>
      </c>
      <c r="BO76" s="244">
        <v>73</v>
      </c>
      <c r="BP76" s="134" t="s">
        <v>473</v>
      </c>
      <c r="BQ76">
        <v>3</v>
      </c>
      <c r="BR76" s="443">
        <v>73</v>
      </c>
      <c r="BS76" s="448" t="s">
        <v>272</v>
      </c>
      <c r="BT76" s="449">
        <v>1</v>
      </c>
      <c r="BU76" s="443">
        <v>73</v>
      </c>
      <c r="BV76" s="448" t="s">
        <v>462</v>
      </c>
      <c r="BW76" s="449">
        <v>1</v>
      </c>
      <c r="BX76" s="443">
        <v>73</v>
      </c>
      <c r="BY76" s="448" t="s">
        <v>246</v>
      </c>
      <c r="BZ76" s="449">
        <v>0</v>
      </c>
      <c r="CA76" s="443">
        <v>73</v>
      </c>
      <c r="CB76" s="448" t="s">
        <v>240</v>
      </c>
      <c r="CC76" s="449">
        <v>0</v>
      </c>
      <c r="CD76" s="443">
        <v>73</v>
      </c>
      <c r="CE76" s="448" t="s">
        <v>232</v>
      </c>
      <c r="CF76" s="449">
        <v>0</v>
      </c>
      <c r="CG76" s="443">
        <v>73</v>
      </c>
      <c r="CH76" s="448" t="s">
        <v>225</v>
      </c>
      <c r="CI76" s="449">
        <v>0</v>
      </c>
      <c r="CJ76" s="443">
        <v>73</v>
      </c>
      <c r="CK76" s="282" t="s">
        <v>272</v>
      </c>
      <c r="CL76">
        <v>1</v>
      </c>
      <c r="CM76" s="443">
        <v>73</v>
      </c>
      <c r="CN76" s="282" t="s">
        <v>279</v>
      </c>
      <c r="CO76">
        <v>2</v>
      </c>
    </row>
    <row r="77" spans="1:93" ht="12" customHeight="1" thickBot="1">
      <c r="A77" s="106">
        <v>74</v>
      </c>
      <c r="B77" s="119" t="s">
        <v>149</v>
      </c>
      <c r="C77">
        <v>0</v>
      </c>
      <c r="D77" s="106">
        <v>74</v>
      </c>
      <c r="E77" s="102" t="s">
        <v>37</v>
      </c>
      <c r="F77" s="139">
        <v>0</v>
      </c>
      <c r="G77" s="106">
        <v>74</v>
      </c>
      <c r="H77" s="119" t="s">
        <v>20</v>
      </c>
      <c r="I77">
        <v>0</v>
      </c>
      <c r="J77" s="106">
        <v>74</v>
      </c>
      <c r="K77" s="119" t="s">
        <v>127</v>
      </c>
      <c r="L77" s="118">
        <v>0</v>
      </c>
      <c r="M77" s="106">
        <v>74</v>
      </c>
      <c r="N77" s="134" t="s">
        <v>130</v>
      </c>
      <c r="O77">
        <v>0</v>
      </c>
      <c r="P77" s="106">
        <v>74</v>
      </c>
      <c r="Q77" s="134" t="s">
        <v>126</v>
      </c>
      <c r="R77">
        <v>0</v>
      </c>
      <c r="S77" s="106">
        <v>74</v>
      </c>
      <c r="T77" s="256" t="s">
        <v>161</v>
      </c>
      <c r="U77">
        <v>0</v>
      </c>
      <c r="V77" s="251">
        <v>74</v>
      </c>
      <c r="W77" s="134" t="s">
        <v>58</v>
      </c>
      <c r="X77">
        <v>2</v>
      </c>
      <c r="Y77" s="251">
        <v>74</v>
      </c>
      <c r="Z77" s="134" t="s">
        <v>80</v>
      </c>
      <c r="AA77">
        <v>2</v>
      </c>
      <c r="AB77" s="251">
        <v>74</v>
      </c>
      <c r="AC77" s="134" t="s">
        <v>43</v>
      </c>
      <c r="AD77">
        <v>2</v>
      </c>
      <c r="AE77" s="251">
        <v>74</v>
      </c>
      <c r="AF77" s="134" t="s">
        <v>162</v>
      </c>
      <c r="AG77">
        <v>2</v>
      </c>
      <c r="AH77" s="251">
        <v>74</v>
      </c>
      <c r="AI77" s="134" t="s">
        <v>9</v>
      </c>
      <c r="AJ77">
        <v>0</v>
      </c>
      <c r="AK77" s="251">
        <v>74</v>
      </c>
      <c r="AL77" s="134" t="s">
        <v>462</v>
      </c>
      <c r="AM77">
        <v>2</v>
      </c>
      <c r="AN77" s="251">
        <v>74</v>
      </c>
      <c r="AO77" s="134" t="s">
        <v>296</v>
      </c>
      <c r="AP77">
        <v>1</v>
      </c>
      <c r="AQ77" s="251">
        <v>74</v>
      </c>
      <c r="AR77" s="134" t="s">
        <v>366</v>
      </c>
      <c r="AS77">
        <v>4</v>
      </c>
      <c r="AT77" s="251">
        <v>74</v>
      </c>
      <c r="AU77" s="134" t="s">
        <v>447</v>
      </c>
      <c r="AV77">
        <v>3</v>
      </c>
      <c r="AW77" s="251">
        <v>74</v>
      </c>
      <c r="AX77" s="134" t="s">
        <v>462</v>
      </c>
      <c r="AY77">
        <v>5</v>
      </c>
      <c r="AZ77" s="251">
        <v>74</v>
      </c>
      <c r="BA77" s="330" t="s">
        <v>421</v>
      </c>
      <c r="BB77" s="332">
        <v>3</v>
      </c>
      <c r="BC77" s="251">
        <v>74</v>
      </c>
      <c r="BD77" s="134" t="s">
        <v>317</v>
      </c>
      <c r="BE77">
        <v>3</v>
      </c>
      <c r="BF77" s="251">
        <v>74</v>
      </c>
      <c r="BG77" s="134" t="s">
        <v>308</v>
      </c>
      <c r="BH77">
        <v>2</v>
      </c>
      <c r="BI77" s="251">
        <v>74</v>
      </c>
      <c r="BJ77" s="134" t="s">
        <v>403</v>
      </c>
      <c r="BK77">
        <v>3</v>
      </c>
      <c r="BL77" s="251">
        <v>74</v>
      </c>
      <c r="BM77" s="134" t="s">
        <v>476</v>
      </c>
      <c r="BN77">
        <v>4</v>
      </c>
      <c r="BO77" s="251">
        <v>74</v>
      </c>
      <c r="BP77" s="134" t="s">
        <v>490</v>
      </c>
      <c r="BQ77">
        <v>3</v>
      </c>
      <c r="BR77" s="446">
        <v>74</v>
      </c>
      <c r="BS77" s="448" t="s">
        <v>284</v>
      </c>
      <c r="BT77" s="449">
        <v>1</v>
      </c>
      <c r="BU77" s="446">
        <v>74</v>
      </c>
      <c r="BV77" s="448" t="s">
        <v>213</v>
      </c>
      <c r="BW77" s="449">
        <v>0</v>
      </c>
      <c r="BX77" s="446">
        <v>74</v>
      </c>
      <c r="BY77" s="448" t="s">
        <v>247</v>
      </c>
      <c r="BZ77" s="449">
        <v>0</v>
      </c>
      <c r="CA77" s="446">
        <v>74</v>
      </c>
      <c r="CB77" s="448" t="s">
        <v>241</v>
      </c>
      <c r="CC77" s="449">
        <v>0</v>
      </c>
      <c r="CD77" s="446">
        <v>74</v>
      </c>
      <c r="CE77" s="448" t="s">
        <v>233</v>
      </c>
      <c r="CF77" s="449">
        <v>0</v>
      </c>
      <c r="CG77" s="446">
        <v>74</v>
      </c>
      <c r="CH77" s="448" t="s">
        <v>226</v>
      </c>
      <c r="CI77" s="449">
        <v>0</v>
      </c>
      <c r="CJ77" s="446">
        <v>74</v>
      </c>
      <c r="CK77" s="282" t="s">
        <v>284</v>
      </c>
      <c r="CL77">
        <v>1</v>
      </c>
      <c r="CM77" s="446">
        <v>74</v>
      </c>
      <c r="CN77" s="282" t="s">
        <v>283</v>
      </c>
      <c r="CO77">
        <v>2</v>
      </c>
    </row>
    <row r="78" spans="1:93" ht="12" customHeight="1">
      <c r="A78" s="106">
        <v>75</v>
      </c>
      <c r="B78" s="119" t="s">
        <v>130</v>
      </c>
      <c r="C78">
        <v>0</v>
      </c>
      <c r="D78" s="106">
        <v>75</v>
      </c>
      <c r="E78" s="102" t="s">
        <v>80</v>
      </c>
      <c r="F78" s="139">
        <v>0</v>
      </c>
      <c r="G78" s="106">
        <v>75</v>
      </c>
      <c r="H78" s="119" t="s">
        <v>128</v>
      </c>
      <c r="I78">
        <v>0</v>
      </c>
      <c r="J78" s="106">
        <v>75</v>
      </c>
      <c r="K78" s="119" t="s">
        <v>18</v>
      </c>
      <c r="L78" s="118">
        <v>0</v>
      </c>
      <c r="M78" s="106">
        <v>75</v>
      </c>
      <c r="N78" s="134" t="s">
        <v>131</v>
      </c>
      <c r="O78">
        <v>0</v>
      </c>
      <c r="P78" s="106">
        <v>75</v>
      </c>
      <c r="Q78" s="134" t="s">
        <v>157</v>
      </c>
      <c r="R78">
        <v>0</v>
      </c>
      <c r="S78" s="106">
        <v>75</v>
      </c>
      <c r="T78" s="256" t="s">
        <v>143</v>
      </c>
      <c r="U78">
        <v>0</v>
      </c>
      <c r="V78" s="244">
        <v>75</v>
      </c>
      <c r="W78" s="134" t="s">
        <v>122</v>
      </c>
      <c r="X78">
        <v>1</v>
      </c>
      <c r="Y78" s="244">
        <v>75</v>
      </c>
      <c r="Z78" s="134" t="s">
        <v>55</v>
      </c>
      <c r="AA78">
        <v>2</v>
      </c>
      <c r="AB78" s="244">
        <v>75</v>
      </c>
      <c r="AC78" s="134" t="s">
        <v>45</v>
      </c>
      <c r="AD78">
        <v>2</v>
      </c>
      <c r="AE78" s="244">
        <v>75</v>
      </c>
      <c r="AF78" s="134" t="s">
        <v>43</v>
      </c>
      <c r="AG78">
        <v>2</v>
      </c>
      <c r="AH78" s="244">
        <v>75</v>
      </c>
      <c r="AI78" s="134" t="s">
        <v>142</v>
      </c>
      <c r="AJ78">
        <v>0</v>
      </c>
      <c r="AK78" s="244">
        <v>75</v>
      </c>
      <c r="AL78" s="134" t="s">
        <v>474</v>
      </c>
      <c r="AM78">
        <v>2</v>
      </c>
      <c r="AN78" s="244">
        <v>75</v>
      </c>
      <c r="AO78" s="134" t="s">
        <v>317</v>
      </c>
      <c r="AP78">
        <v>1</v>
      </c>
      <c r="AQ78" s="244">
        <v>75</v>
      </c>
      <c r="AR78" s="134" t="s">
        <v>414</v>
      </c>
      <c r="AS78">
        <v>4</v>
      </c>
      <c r="AT78" s="244">
        <v>75</v>
      </c>
      <c r="AU78" s="134" t="s">
        <v>455</v>
      </c>
      <c r="AV78">
        <v>3</v>
      </c>
      <c r="AW78" s="244">
        <v>75</v>
      </c>
      <c r="AX78" s="134" t="s">
        <v>381</v>
      </c>
      <c r="AY78">
        <v>4</v>
      </c>
      <c r="AZ78" s="244">
        <v>75</v>
      </c>
      <c r="BA78" s="330" t="s">
        <v>430</v>
      </c>
      <c r="BB78" s="332">
        <v>3</v>
      </c>
      <c r="BC78" s="244">
        <v>75</v>
      </c>
      <c r="BD78" s="134" t="s">
        <v>390</v>
      </c>
      <c r="BE78">
        <v>3</v>
      </c>
      <c r="BF78" s="244">
        <v>75</v>
      </c>
      <c r="BG78" s="134" t="s">
        <v>325</v>
      </c>
      <c r="BH78">
        <v>2</v>
      </c>
      <c r="BI78" s="244">
        <v>75</v>
      </c>
      <c r="BJ78" s="134" t="s">
        <v>250</v>
      </c>
      <c r="BK78">
        <v>2</v>
      </c>
      <c r="BL78" s="244">
        <v>75</v>
      </c>
      <c r="BM78" s="134" t="s">
        <v>255</v>
      </c>
      <c r="BN78">
        <v>3</v>
      </c>
      <c r="BO78" s="244">
        <v>75</v>
      </c>
      <c r="BP78" s="134" t="s">
        <v>225</v>
      </c>
      <c r="BQ78">
        <v>2</v>
      </c>
      <c r="BR78" s="443">
        <v>75</v>
      </c>
      <c r="BS78" s="448" t="s">
        <v>294</v>
      </c>
      <c r="BT78" s="449">
        <v>1</v>
      </c>
      <c r="BU78" s="443">
        <v>75</v>
      </c>
      <c r="BV78" s="448" t="s">
        <v>217</v>
      </c>
      <c r="BW78" s="449">
        <v>0</v>
      </c>
      <c r="BX78" s="443">
        <v>75</v>
      </c>
      <c r="BY78" s="448" t="s">
        <v>248</v>
      </c>
      <c r="BZ78" s="449">
        <v>0</v>
      </c>
      <c r="CA78" s="443">
        <v>75</v>
      </c>
      <c r="CB78" s="448" t="s">
        <v>242</v>
      </c>
      <c r="CC78" s="449">
        <v>0</v>
      </c>
      <c r="CD78" s="443">
        <v>75</v>
      </c>
      <c r="CE78" s="448" t="s">
        <v>234</v>
      </c>
      <c r="CF78" s="449">
        <v>0</v>
      </c>
      <c r="CG78" s="443">
        <v>75</v>
      </c>
      <c r="CH78" s="448" t="s">
        <v>227</v>
      </c>
      <c r="CI78" s="449">
        <v>0</v>
      </c>
      <c r="CJ78" s="443">
        <v>75</v>
      </c>
      <c r="CK78" s="282" t="s">
        <v>288</v>
      </c>
      <c r="CL78">
        <v>1</v>
      </c>
      <c r="CM78" s="443">
        <v>75</v>
      </c>
      <c r="CN78" s="282" t="s">
        <v>299</v>
      </c>
      <c r="CO78">
        <v>2</v>
      </c>
    </row>
    <row r="79" spans="1:93" ht="12" customHeight="1" thickBot="1">
      <c r="A79" s="106">
        <v>76</v>
      </c>
      <c r="B79" s="119" t="s">
        <v>22</v>
      </c>
      <c r="C79">
        <v>0</v>
      </c>
      <c r="D79" s="106">
        <v>76</v>
      </c>
      <c r="E79" s="102" t="s">
        <v>81</v>
      </c>
      <c r="F79" s="139">
        <v>0</v>
      </c>
      <c r="G79" s="106">
        <v>76</v>
      </c>
      <c r="H79" s="119" t="s">
        <v>129</v>
      </c>
      <c r="I79">
        <v>0</v>
      </c>
      <c r="J79" s="106">
        <v>76</v>
      </c>
      <c r="K79" s="119" t="s">
        <v>79</v>
      </c>
      <c r="L79" s="118">
        <v>0</v>
      </c>
      <c r="M79" s="106">
        <v>76</v>
      </c>
      <c r="N79" s="134" t="s">
        <v>165</v>
      </c>
      <c r="O79">
        <v>0</v>
      </c>
      <c r="P79" s="106">
        <v>76</v>
      </c>
      <c r="Q79" s="134" t="s">
        <v>17</v>
      </c>
      <c r="R79">
        <v>0</v>
      </c>
      <c r="S79" s="106">
        <v>76</v>
      </c>
      <c r="T79" s="256" t="s">
        <v>126</v>
      </c>
      <c r="U79">
        <v>0</v>
      </c>
      <c r="V79" s="251">
        <v>76</v>
      </c>
      <c r="W79" s="134" t="s">
        <v>43</v>
      </c>
      <c r="X79">
        <v>1</v>
      </c>
      <c r="Y79" s="251">
        <v>76</v>
      </c>
      <c r="Z79" s="134" t="s">
        <v>58</v>
      </c>
      <c r="AA79">
        <v>2</v>
      </c>
      <c r="AB79" s="251">
        <v>76</v>
      </c>
      <c r="AC79" s="134" t="s">
        <v>7</v>
      </c>
      <c r="AD79">
        <v>1</v>
      </c>
      <c r="AE79" s="251">
        <v>76</v>
      </c>
      <c r="AF79" s="134" t="s">
        <v>42</v>
      </c>
      <c r="AG79">
        <v>2</v>
      </c>
      <c r="AH79" s="251">
        <v>76</v>
      </c>
      <c r="AI79" s="134" t="s">
        <v>161</v>
      </c>
      <c r="AJ79">
        <v>0</v>
      </c>
      <c r="AK79" s="251">
        <v>76</v>
      </c>
      <c r="AL79" s="134" t="s">
        <v>224</v>
      </c>
      <c r="AM79">
        <v>1</v>
      </c>
      <c r="AN79" s="251">
        <v>76</v>
      </c>
      <c r="AO79" s="134" t="s">
        <v>322</v>
      </c>
      <c r="AP79">
        <v>1</v>
      </c>
      <c r="AQ79" s="251">
        <v>76</v>
      </c>
      <c r="AR79" s="134" t="s">
        <v>451</v>
      </c>
      <c r="AS79">
        <v>4</v>
      </c>
      <c r="AT79" s="251">
        <v>76</v>
      </c>
      <c r="AU79" s="134" t="s">
        <v>488</v>
      </c>
      <c r="AV79">
        <v>3</v>
      </c>
      <c r="AW79" s="251">
        <v>76</v>
      </c>
      <c r="AX79" s="134" t="s">
        <v>423</v>
      </c>
      <c r="AY79">
        <v>4</v>
      </c>
      <c r="AZ79" s="251">
        <v>76</v>
      </c>
      <c r="BA79" s="330" t="s">
        <v>318</v>
      </c>
      <c r="BB79" s="332">
        <v>2</v>
      </c>
      <c r="BC79" s="251">
        <v>76</v>
      </c>
      <c r="BD79" s="134" t="s">
        <v>449</v>
      </c>
      <c r="BE79">
        <v>3</v>
      </c>
      <c r="BF79" s="251">
        <v>76</v>
      </c>
      <c r="BG79" s="134" t="s">
        <v>342</v>
      </c>
      <c r="BH79">
        <v>2</v>
      </c>
      <c r="BI79" s="251">
        <v>76</v>
      </c>
      <c r="BJ79" s="134" t="s">
        <v>414</v>
      </c>
      <c r="BK79">
        <v>2</v>
      </c>
      <c r="BL79" s="251">
        <v>76</v>
      </c>
      <c r="BM79" s="134" t="s">
        <v>343</v>
      </c>
      <c r="BN79">
        <v>3</v>
      </c>
      <c r="BO79" s="251">
        <v>76</v>
      </c>
      <c r="BP79" s="134" t="s">
        <v>256</v>
      </c>
      <c r="BQ79">
        <v>2</v>
      </c>
      <c r="BR79" s="446">
        <v>76</v>
      </c>
      <c r="BS79" s="448" t="s">
        <v>356</v>
      </c>
      <c r="BT79" s="449">
        <v>1</v>
      </c>
      <c r="BU79" s="446">
        <v>76</v>
      </c>
      <c r="BV79" s="448" t="s">
        <v>218</v>
      </c>
      <c r="BW79" s="449">
        <v>0</v>
      </c>
      <c r="BX79" s="446">
        <v>76</v>
      </c>
      <c r="BY79" s="448" t="s">
        <v>249</v>
      </c>
      <c r="BZ79" s="449">
        <v>0</v>
      </c>
      <c r="CA79" s="446">
        <v>76</v>
      </c>
      <c r="CB79" s="448" t="s">
        <v>243</v>
      </c>
      <c r="CC79" s="449">
        <v>0</v>
      </c>
      <c r="CD79" s="446">
        <v>76</v>
      </c>
      <c r="CE79" s="448" t="s">
        <v>236</v>
      </c>
      <c r="CF79" s="449">
        <v>0</v>
      </c>
      <c r="CG79" s="446">
        <v>76</v>
      </c>
      <c r="CH79" s="448" t="s">
        <v>228</v>
      </c>
      <c r="CI79" s="449">
        <v>0</v>
      </c>
      <c r="CJ79" s="446">
        <v>76</v>
      </c>
      <c r="CK79" s="282" t="s">
        <v>306</v>
      </c>
      <c r="CL79">
        <v>1</v>
      </c>
      <c r="CM79" s="446">
        <v>76</v>
      </c>
      <c r="CN79" s="282" t="s">
        <v>380</v>
      </c>
      <c r="CO79">
        <v>2</v>
      </c>
    </row>
    <row r="80" spans="1:93" ht="12" customHeight="1">
      <c r="A80" s="106">
        <v>77</v>
      </c>
      <c r="B80" s="119" t="s">
        <v>23</v>
      </c>
      <c r="C80">
        <v>0</v>
      </c>
      <c r="D80" s="106">
        <v>77</v>
      </c>
      <c r="E80" s="102" t="s">
        <v>164</v>
      </c>
      <c r="F80" s="139">
        <v>0</v>
      </c>
      <c r="G80" s="106">
        <v>77</v>
      </c>
      <c r="H80" s="119" t="s">
        <v>162</v>
      </c>
      <c r="I80">
        <v>0</v>
      </c>
      <c r="J80" s="106">
        <v>77</v>
      </c>
      <c r="K80" s="119" t="s">
        <v>128</v>
      </c>
      <c r="L80" s="118">
        <v>0</v>
      </c>
      <c r="M80" s="106">
        <v>77</v>
      </c>
      <c r="N80" s="134" t="s">
        <v>34</v>
      </c>
      <c r="O80">
        <v>0</v>
      </c>
      <c r="P80" s="106">
        <v>77</v>
      </c>
      <c r="Q80" s="134" t="s">
        <v>127</v>
      </c>
      <c r="R80">
        <v>0</v>
      </c>
      <c r="S80" s="106">
        <v>77</v>
      </c>
      <c r="T80" s="256" t="s">
        <v>157</v>
      </c>
      <c r="U80">
        <v>0</v>
      </c>
      <c r="V80" s="244">
        <v>77</v>
      </c>
      <c r="W80" s="134" t="s">
        <v>44</v>
      </c>
      <c r="X80">
        <v>1</v>
      </c>
      <c r="Y80" s="244">
        <v>77</v>
      </c>
      <c r="Z80" s="134" t="s">
        <v>90</v>
      </c>
      <c r="AA80">
        <v>2</v>
      </c>
      <c r="AB80" s="244">
        <v>77</v>
      </c>
      <c r="AC80" s="134" t="s">
        <v>18</v>
      </c>
      <c r="AD80">
        <v>1</v>
      </c>
      <c r="AE80" s="244">
        <v>77</v>
      </c>
      <c r="AF80" s="134" t="s">
        <v>53</v>
      </c>
      <c r="AG80">
        <v>2</v>
      </c>
      <c r="AH80" s="244">
        <v>77</v>
      </c>
      <c r="AI80" s="134" t="s">
        <v>143</v>
      </c>
      <c r="AJ80">
        <v>0</v>
      </c>
      <c r="AK80" s="244">
        <v>77</v>
      </c>
      <c r="AL80" s="134" t="s">
        <v>235</v>
      </c>
      <c r="AM80">
        <v>1</v>
      </c>
      <c r="AN80" s="244">
        <v>77</v>
      </c>
      <c r="AO80" s="134" t="s">
        <v>349</v>
      </c>
      <c r="AP80">
        <v>1</v>
      </c>
      <c r="AQ80" s="244">
        <v>77</v>
      </c>
      <c r="AR80" s="134" t="s">
        <v>218</v>
      </c>
      <c r="AS80">
        <v>3</v>
      </c>
      <c r="AT80" s="244">
        <v>77</v>
      </c>
      <c r="AU80" s="134" t="s">
        <v>251</v>
      </c>
      <c r="AV80">
        <v>2</v>
      </c>
      <c r="AW80" s="244">
        <v>77</v>
      </c>
      <c r="AX80" s="134" t="s">
        <v>426</v>
      </c>
      <c r="AY80">
        <v>4</v>
      </c>
      <c r="AZ80" s="244">
        <v>77</v>
      </c>
      <c r="BA80" s="330" t="s">
        <v>426</v>
      </c>
      <c r="BB80" s="332">
        <v>2</v>
      </c>
      <c r="BC80" s="244">
        <v>77</v>
      </c>
      <c r="BD80" s="134" t="s">
        <v>453</v>
      </c>
      <c r="BE80">
        <v>3</v>
      </c>
      <c r="BF80" s="244">
        <v>77</v>
      </c>
      <c r="BG80" s="134" t="s">
        <v>358</v>
      </c>
      <c r="BH80">
        <v>2</v>
      </c>
      <c r="BI80" s="244">
        <v>77</v>
      </c>
      <c r="BJ80" s="134" t="s">
        <v>419</v>
      </c>
      <c r="BK80">
        <v>2</v>
      </c>
      <c r="BL80" s="244">
        <v>77</v>
      </c>
      <c r="BM80" s="134" t="s">
        <v>404</v>
      </c>
      <c r="BN80">
        <v>3</v>
      </c>
      <c r="BO80" s="244">
        <v>77</v>
      </c>
      <c r="BP80" s="134" t="s">
        <v>269</v>
      </c>
      <c r="BQ80">
        <v>2</v>
      </c>
      <c r="BR80" s="443">
        <v>77</v>
      </c>
      <c r="BS80" s="448" t="s">
        <v>476</v>
      </c>
      <c r="BT80" s="449">
        <v>1</v>
      </c>
      <c r="BU80" s="443">
        <v>77</v>
      </c>
      <c r="BV80" s="448" t="s">
        <v>219</v>
      </c>
      <c r="BW80" s="449">
        <v>0</v>
      </c>
      <c r="BX80" s="443">
        <v>77</v>
      </c>
      <c r="BY80" s="448" t="s">
        <v>250</v>
      </c>
      <c r="BZ80" s="449">
        <v>0</v>
      </c>
      <c r="CA80" s="443">
        <v>77</v>
      </c>
      <c r="CB80" s="448" t="s">
        <v>244</v>
      </c>
      <c r="CC80" s="449">
        <v>0</v>
      </c>
      <c r="CD80" s="443">
        <v>77</v>
      </c>
      <c r="CE80" s="448" t="s">
        <v>237</v>
      </c>
      <c r="CF80" s="449">
        <v>0</v>
      </c>
      <c r="CG80" s="443">
        <v>77</v>
      </c>
      <c r="CH80" s="448" t="s">
        <v>232</v>
      </c>
      <c r="CI80" s="449">
        <v>0</v>
      </c>
      <c r="CJ80" s="443">
        <v>77</v>
      </c>
      <c r="CK80" s="282" t="s">
        <v>351</v>
      </c>
      <c r="CL80">
        <v>1</v>
      </c>
      <c r="CM80" s="443">
        <v>77</v>
      </c>
      <c r="CN80" s="282" t="s">
        <v>389</v>
      </c>
      <c r="CO80">
        <v>2</v>
      </c>
    </row>
    <row r="81" spans="1:93" ht="12" customHeight="1" thickBot="1">
      <c r="A81" s="106">
        <v>78</v>
      </c>
      <c r="B81" s="119" t="s">
        <v>165</v>
      </c>
      <c r="C81">
        <v>0</v>
      </c>
      <c r="D81" s="106">
        <v>78</v>
      </c>
      <c r="E81" s="102" t="s">
        <v>133</v>
      </c>
      <c r="F81" s="139">
        <v>0</v>
      </c>
      <c r="G81" s="106">
        <v>78</v>
      </c>
      <c r="H81" s="119" t="s">
        <v>149</v>
      </c>
      <c r="I81">
        <v>0</v>
      </c>
      <c r="J81" s="106">
        <v>78</v>
      </c>
      <c r="K81" s="119" t="s">
        <v>129</v>
      </c>
      <c r="L81" s="118">
        <v>0</v>
      </c>
      <c r="M81" s="106">
        <v>78</v>
      </c>
      <c r="N81" s="134" t="s">
        <v>132</v>
      </c>
      <c r="O81">
        <v>0</v>
      </c>
      <c r="P81" s="106">
        <v>78</v>
      </c>
      <c r="Q81" s="134" t="s">
        <v>18</v>
      </c>
      <c r="R81">
        <v>0</v>
      </c>
      <c r="S81" s="106">
        <v>78</v>
      </c>
      <c r="T81" s="256" t="s">
        <v>17</v>
      </c>
      <c r="U81">
        <v>0</v>
      </c>
      <c r="V81" s="251">
        <v>78</v>
      </c>
      <c r="W81" s="134" t="s">
        <v>135</v>
      </c>
      <c r="X81">
        <v>1</v>
      </c>
      <c r="Y81" s="251">
        <v>78</v>
      </c>
      <c r="Z81" s="134" t="s">
        <v>5</v>
      </c>
      <c r="AA81">
        <v>1</v>
      </c>
      <c r="AB81" s="251">
        <v>78</v>
      </c>
      <c r="AC81" s="134" t="s">
        <v>128</v>
      </c>
      <c r="AD81">
        <v>1</v>
      </c>
      <c r="AE81" s="251">
        <v>78</v>
      </c>
      <c r="AF81" s="134" t="s">
        <v>144</v>
      </c>
      <c r="AG81">
        <v>2</v>
      </c>
      <c r="AH81" s="251">
        <v>78</v>
      </c>
      <c r="AI81" s="134" t="s">
        <v>126</v>
      </c>
      <c r="AJ81">
        <v>0</v>
      </c>
      <c r="AK81" s="251">
        <v>78</v>
      </c>
      <c r="AL81" s="134" t="s">
        <v>257</v>
      </c>
      <c r="AM81">
        <v>1</v>
      </c>
      <c r="AN81" s="251">
        <v>78</v>
      </c>
      <c r="AO81" s="134" t="s">
        <v>383</v>
      </c>
      <c r="AP81">
        <v>1</v>
      </c>
      <c r="AQ81" s="251">
        <v>78</v>
      </c>
      <c r="AR81" s="134" t="s">
        <v>224</v>
      </c>
      <c r="AS81">
        <v>3</v>
      </c>
      <c r="AT81" s="251">
        <v>78</v>
      </c>
      <c r="AU81" s="134" t="s">
        <v>283</v>
      </c>
      <c r="AV81">
        <v>2</v>
      </c>
      <c r="AW81" s="251">
        <v>78</v>
      </c>
      <c r="AX81" s="134" t="s">
        <v>479</v>
      </c>
      <c r="AY81">
        <v>4</v>
      </c>
      <c r="AZ81" s="251">
        <v>78</v>
      </c>
      <c r="BA81" s="330" t="s">
        <v>481</v>
      </c>
      <c r="BB81" s="332">
        <v>2</v>
      </c>
      <c r="BC81" s="251">
        <v>78</v>
      </c>
      <c r="BD81" s="134" t="s">
        <v>218</v>
      </c>
      <c r="BE81">
        <v>2</v>
      </c>
      <c r="BF81" s="251">
        <v>78</v>
      </c>
      <c r="BG81" s="134" t="s">
        <v>395</v>
      </c>
      <c r="BH81">
        <v>2</v>
      </c>
      <c r="BI81" s="251">
        <v>78</v>
      </c>
      <c r="BJ81" s="134" t="s">
        <v>423</v>
      </c>
      <c r="BK81">
        <v>2</v>
      </c>
      <c r="BL81" s="251">
        <v>78</v>
      </c>
      <c r="BM81" s="134" t="s">
        <v>254</v>
      </c>
      <c r="BN81">
        <v>2</v>
      </c>
      <c r="BO81" s="251">
        <v>78</v>
      </c>
      <c r="BP81" s="134" t="s">
        <v>277</v>
      </c>
      <c r="BQ81">
        <v>2</v>
      </c>
      <c r="BR81" s="446">
        <v>78</v>
      </c>
      <c r="BS81" s="448" t="s">
        <v>489</v>
      </c>
      <c r="BT81" s="449">
        <v>1</v>
      </c>
      <c r="BU81" s="446">
        <v>78</v>
      </c>
      <c r="BV81" s="448" t="s">
        <v>220</v>
      </c>
      <c r="BW81" s="449">
        <v>0</v>
      </c>
      <c r="BX81" s="446">
        <v>78</v>
      </c>
      <c r="BY81" s="448" t="s">
        <v>252</v>
      </c>
      <c r="BZ81" s="449">
        <v>0</v>
      </c>
      <c r="CA81" s="446">
        <v>78</v>
      </c>
      <c r="CB81" s="448" t="s">
        <v>245</v>
      </c>
      <c r="CC81" s="449">
        <v>0</v>
      </c>
      <c r="CD81" s="446">
        <v>78</v>
      </c>
      <c r="CE81" s="448" t="s">
        <v>238</v>
      </c>
      <c r="CF81" s="449">
        <v>0</v>
      </c>
      <c r="CG81" s="446">
        <v>78</v>
      </c>
      <c r="CH81" s="448" t="s">
        <v>233</v>
      </c>
      <c r="CI81" s="449">
        <v>0</v>
      </c>
      <c r="CJ81" s="446">
        <v>78</v>
      </c>
      <c r="CK81" s="282" t="s">
        <v>376</v>
      </c>
      <c r="CL81">
        <v>1</v>
      </c>
      <c r="CM81" s="446">
        <v>78</v>
      </c>
      <c r="CN81" s="282" t="s">
        <v>456</v>
      </c>
      <c r="CO81">
        <v>2</v>
      </c>
    </row>
    <row r="82" spans="1:93" ht="12" customHeight="1">
      <c r="A82" s="106">
        <v>79</v>
      </c>
      <c r="B82" s="119" t="s">
        <v>34</v>
      </c>
      <c r="C82">
        <v>0</v>
      </c>
      <c r="D82" s="106">
        <v>79</v>
      </c>
      <c r="E82" s="102" t="s">
        <v>43</v>
      </c>
      <c r="F82" s="139">
        <v>0</v>
      </c>
      <c r="G82" s="106">
        <v>79</v>
      </c>
      <c r="H82" s="119" t="s">
        <v>130</v>
      </c>
      <c r="I82">
        <v>0</v>
      </c>
      <c r="J82" s="106">
        <v>79</v>
      </c>
      <c r="K82" s="119" t="s">
        <v>162</v>
      </c>
      <c r="L82" s="118">
        <v>0</v>
      </c>
      <c r="M82" s="106">
        <v>79</v>
      </c>
      <c r="N82" s="134" t="s">
        <v>37</v>
      </c>
      <c r="O82">
        <v>0</v>
      </c>
      <c r="P82" s="106">
        <v>79</v>
      </c>
      <c r="Q82" s="134" t="s">
        <v>79</v>
      </c>
      <c r="R82">
        <v>0</v>
      </c>
      <c r="S82" s="106">
        <v>79</v>
      </c>
      <c r="T82" s="256" t="s">
        <v>79</v>
      </c>
      <c r="U82">
        <v>0</v>
      </c>
      <c r="V82" s="244">
        <v>79</v>
      </c>
      <c r="W82" s="134" t="s">
        <v>144</v>
      </c>
      <c r="X82">
        <v>1</v>
      </c>
      <c r="Y82" s="244">
        <v>79</v>
      </c>
      <c r="Z82" s="134" t="s">
        <v>30</v>
      </c>
      <c r="AA82">
        <v>1</v>
      </c>
      <c r="AB82" s="244">
        <v>79</v>
      </c>
      <c r="AC82" s="134" t="s">
        <v>80</v>
      </c>
      <c r="AD82">
        <v>1</v>
      </c>
      <c r="AE82" s="244">
        <v>79</v>
      </c>
      <c r="AF82" s="134" t="s">
        <v>136</v>
      </c>
      <c r="AG82">
        <v>2</v>
      </c>
      <c r="AH82" s="244">
        <v>79</v>
      </c>
      <c r="AI82" s="134" t="s">
        <v>17</v>
      </c>
      <c r="AJ82">
        <v>0</v>
      </c>
      <c r="AK82" s="244">
        <v>79</v>
      </c>
      <c r="AL82" s="134" t="s">
        <v>266</v>
      </c>
      <c r="AM82">
        <v>1</v>
      </c>
      <c r="AN82" s="244">
        <v>79</v>
      </c>
      <c r="AO82" s="134" t="s">
        <v>492</v>
      </c>
      <c r="AP82">
        <v>1</v>
      </c>
      <c r="AQ82" s="244">
        <v>79</v>
      </c>
      <c r="AR82" s="134" t="s">
        <v>278</v>
      </c>
      <c r="AS82">
        <v>3</v>
      </c>
      <c r="AT82" s="244">
        <v>79</v>
      </c>
      <c r="AU82" s="134" t="s">
        <v>284</v>
      </c>
      <c r="AV82">
        <v>2</v>
      </c>
      <c r="AW82" s="244">
        <v>79</v>
      </c>
      <c r="AX82" s="134" t="s">
        <v>492</v>
      </c>
      <c r="AY82">
        <v>4</v>
      </c>
      <c r="AZ82" s="244">
        <v>79</v>
      </c>
      <c r="BA82" s="330" t="s">
        <v>254</v>
      </c>
      <c r="BB82" s="332">
        <v>1</v>
      </c>
      <c r="BC82" s="244">
        <v>79</v>
      </c>
      <c r="BD82" s="134" t="s">
        <v>261</v>
      </c>
      <c r="BE82">
        <v>2</v>
      </c>
      <c r="BF82" s="244">
        <v>79</v>
      </c>
      <c r="BG82" s="134" t="s">
        <v>423</v>
      </c>
      <c r="BH82">
        <v>2</v>
      </c>
      <c r="BI82" s="244">
        <v>79</v>
      </c>
      <c r="BJ82" s="134" t="s">
        <v>432</v>
      </c>
      <c r="BK82">
        <v>2</v>
      </c>
      <c r="BL82" s="244">
        <v>79</v>
      </c>
      <c r="BM82" s="134" t="s">
        <v>279</v>
      </c>
      <c r="BN82">
        <v>2</v>
      </c>
      <c r="BO82" s="244">
        <v>79</v>
      </c>
      <c r="BP82" s="134" t="s">
        <v>457</v>
      </c>
      <c r="BQ82">
        <v>2</v>
      </c>
      <c r="BR82" s="443">
        <v>79</v>
      </c>
      <c r="BS82" s="448" t="s">
        <v>213</v>
      </c>
      <c r="BT82" s="449">
        <v>0</v>
      </c>
      <c r="BU82" s="443">
        <v>79</v>
      </c>
      <c r="BV82" s="448" t="s">
        <v>221</v>
      </c>
      <c r="BW82" s="449">
        <v>0</v>
      </c>
      <c r="BX82" s="443">
        <v>79</v>
      </c>
      <c r="BY82" s="448" t="s">
        <v>253</v>
      </c>
      <c r="BZ82" s="449">
        <v>0</v>
      </c>
      <c r="CA82" s="443">
        <v>79</v>
      </c>
      <c r="CB82" s="448" t="s">
        <v>246</v>
      </c>
      <c r="CC82" s="449">
        <v>0</v>
      </c>
      <c r="CD82" s="443">
        <v>79</v>
      </c>
      <c r="CE82" s="448" t="s">
        <v>239</v>
      </c>
      <c r="CF82" s="449">
        <v>0</v>
      </c>
      <c r="CG82" s="443">
        <v>79</v>
      </c>
      <c r="CH82" s="448" t="s">
        <v>234</v>
      </c>
      <c r="CI82" s="449">
        <v>0</v>
      </c>
      <c r="CJ82" s="443">
        <v>79</v>
      </c>
      <c r="CK82" s="282" t="s">
        <v>414</v>
      </c>
      <c r="CL82">
        <v>1</v>
      </c>
      <c r="CM82" s="443">
        <v>79</v>
      </c>
      <c r="CN82" s="282" t="s">
        <v>225</v>
      </c>
      <c r="CO82">
        <v>1</v>
      </c>
    </row>
    <row r="83" spans="1:93" ht="12" customHeight="1" thickBot="1">
      <c r="A83" s="106">
        <v>80</v>
      </c>
      <c r="B83" s="119" t="s">
        <v>132</v>
      </c>
      <c r="C83">
        <v>0</v>
      </c>
      <c r="D83" s="106">
        <v>80</v>
      </c>
      <c r="E83" s="102" t="s">
        <v>82</v>
      </c>
      <c r="F83" s="139">
        <v>0</v>
      </c>
      <c r="G83" s="106">
        <v>80</v>
      </c>
      <c r="H83" s="119" t="s">
        <v>21</v>
      </c>
      <c r="I83">
        <v>0</v>
      </c>
      <c r="J83" s="106">
        <v>80</v>
      </c>
      <c r="K83" s="119" t="s">
        <v>149</v>
      </c>
      <c r="L83" s="118">
        <v>0</v>
      </c>
      <c r="M83" s="106">
        <v>80</v>
      </c>
      <c r="N83" s="134" t="s">
        <v>38</v>
      </c>
      <c r="O83">
        <v>0</v>
      </c>
      <c r="P83" s="106">
        <v>80</v>
      </c>
      <c r="Q83" s="134" t="s">
        <v>20</v>
      </c>
      <c r="R83">
        <v>0</v>
      </c>
      <c r="S83" s="106">
        <v>80</v>
      </c>
      <c r="T83" s="256" t="s">
        <v>20</v>
      </c>
      <c r="U83">
        <v>0</v>
      </c>
      <c r="V83" s="251">
        <v>80</v>
      </c>
      <c r="W83" s="136" t="s">
        <v>146</v>
      </c>
      <c r="X83">
        <v>1</v>
      </c>
      <c r="Y83" s="251">
        <v>80</v>
      </c>
      <c r="Z83" s="134" t="s">
        <v>132</v>
      </c>
      <c r="AA83">
        <v>1</v>
      </c>
      <c r="AB83" s="251">
        <v>80</v>
      </c>
      <c r="AC83" s="134" t="s">
        <v>53</v>
      </c>
      <c r="AD83">
        <v>1</v>
      </c>
      <c r="AE83" s="251">
        <v>80</v>
      </c>
      <c r="AF83" s="134" t="s">
        <v>155</v>
      </c>
      <c r="AG83">
        <v>2</v>
      </c>
      <c r="AH83" s="251">
        <v>80</v>
      </c>
      <c r="AI83" s="134" t="s">
        <v>127</v>
      </c>
      <c r="AJ83">
        <v>0</v>
      </c>
      <c r="AK83" s="251">
        <v>80</v>
      </c>
      <c r="AL83" s="134" t="s">
        <v>358</v>
      </c>
      <c r="AM83">
        <v>1</v>
      </c>
      <c r="AN83" s="251">
        <v>80</v>
      </c>
      <c r="AO83" s="134" t="s">
        <v>217</v>
      </c>
      <c r="AP83">
        <v>0</v>
      </c>
      <c r="AQ83" s="251">
        <v>80</v>
      </c>
      <c r="AR83" s="134" t="s">
        <v>288</v>
      </c>
      <c r="AS83">
        <v>3</v>
      </c>
      <c r="AT83" s="251">
        <v>80</v>
      </c>
      <c r="AU83" s="134" t="s">
        <v>288</v>
      </c>
      <c r="AV83">
        <v>2</v>
      </c>
      <c r="AW83" s="251">
        <v>80</v>
      </c>
      <c r="AX83" s="134" t="s">
        <v>291</v>
      </c>
      <c r="AY83">
        <v>3</v>
      </c>
      <c r="AZ83" s="251">
        <v>80</v>
      </c>
      <c r="BA83" s="330" t="s">
        <v>266</v>
      </c>
      <c r="BB83" s="332">
        <v>1</v>
      </c>
      <c r="BC83" s="251">
        <v>80</v>
      </c>
      <c r="BD83" s="134" t="s">
        <v>294</v>
      </c>
      <c r="BE83">
        <v>2</v>
      </c>
      <c r="BF83" s="251">
        <v>80</v>
      </c>
      <c r="BG83" s="134" t="s">
        <v>483</v>
      </c>
      <c r="BH83">
        <v>2</v>
      </c>
      <c r="BI83" s="251">
        <v>80</v>
      </c>
      <c r="BJ83" s="134" t="s">
        <v>433</v>
      </c>
      <c r="BK83">
        <v>2</v>
      </c>
      <c r="BL83" s="251">
        <v>80</v>
      </c>
      <c r="BM83" s="134" t="s">
        <v>281</v>
      </c>
      <c r="BN83">
        <v>2</v>
      </c>
      <c r="BO83" s="251">
        <v>80</v>
      </c>
      <c r="BP83" s="134" t="s">
        <v>468</v>
      </c>
      <c r="BQ83">
        <v>2</v>
      </c>
      <c r="BR83" s="446">
        <v>80</v>
      </c>
      <c r="BS83" s="448" t="s">
        <v>217</v>
      </c>
      <c r="BT83" s="449">
        <v>0</v>
      </c>
      <c r="BU83" s="446">
        <v>80</v>
      </c>
      <c r="BV83" s="448" t="s">
        <v>222</v>
      </c>
      <c r="BW83" s="449">
        <v>0</v>
      </c>
      <c r="BX83" s="446">
        <v>80</v>
      </c>
      <c r="BY83" s="448" t="s">
        <v>254</v>
      </c>
      <c r="BZ83" s="449">
        <v>0</v>
      </c>
      <c r="CA83" s="446">
        <v>80</v>
      </c>
      <c r="CB83" s="448" t="s">
        <v>247</v>
      </c>
      <c r="CC83" s="449">
        <v>0</v>
      </c>
      <c r="CD83" s="446">
        <v>80</v>
      </c>
      <c r="CE83" s="448" t="s">
        <v>241</v>
      </c>
      <c r="CF83" s="449">
        <v>0</v>
      </c>
      <c r="CG83" s="446">
        <v>80</v>
      </c>
      <c r="CH83" s="448" t="s">
        <v>236</v>
      </c>
      <c r="CI83" s="449">
        <v>0</v>
      </c>
      <c r="CJ83" s="446">
        <v>80</v>
      </c>
      <c r="CK83" s="282" t="s">
        <v>490</v>
      </c>
      <c r="CL83">
        <v>1</v>
      </c>
      <c r="CM83" s="446">
        <v>80</v>
      </c>
      <c r="CN83" s="282" t="s">
        <v>295</v>
      </c>
      <c r="CO83">
        <v>1</v>
      </c>
    </row>
    <row r="84" spans="1:93" ht="12" customHeight="1">
      <c r="A84" s="106">
        <v>81</v>
      </c>
      <c r="B84" s="119" t="s">
        <v>36</v>
      </c>
      <c r="C84">
        <v>0</v>
      </c>
      <c r="D84" s="106">
        <v>81</v>
      </c>
      <c r="E84" s="102" t="s">
        <v>45</v>
      </c>
      <c r="F84" s="139">
        <v>0</v>
      </c>
      <c r="G84" s="106">
        <v>81</v>
      </c>
      <c r="H84" s="119" t="s">
        <v>22</v>
      </c>
      <c r="I84">
        <v>0</v>
      </c>
      <c r="J84" s="106">
        <v>81</v>
      </c>
      <c r="K84" s="119" t="s">
        <v>130</v>
      </c>
      <c r="L84" s="118">
        <v>0</v>
      </c>
      <c r="M84" s="106">
        <v>81</v>
      </c>
      <c r="N84" s="134" t="s">
        <v>80</v>
      </c>
      <c r="O84">
        <v>0</v>
      </c>
      <c r="P84" s="106">
        <v>81</v>
      </c>
      <c r="Q84" s="134" t="s">
        <v>129</v>
      </c>
      <c r="R84">
        <v>0</v>
      </c>
      <c r="S84" s="106">
        <v>81</v>
      </c>
      <c r="T84" s="256" t="s">
        <v>129</v>
      </c>
      <c r="U84">
        <v>0</v>
      </c>
      <c r="V84" s="244">
        <v>81</v>
      </c>
      <c r="W84" s="134" t="s">
        <v>60</v>
      </c>
      <c r="X84">
        <v>1</v>
      </c>
      <c r="Y84" s="244">
        <v>81</v>
      </c>
      <c r="Z84" s="134" t="s">
        <v>81</v>
      </c>
      <c r="AA84">
        <v>1</v>
      </c>
      <c r="AB84" s="244">
        <v>81</v>
      </c>
      <c r="AC84" s="134" t="s">
        <v>142</v>
      </c>
      <c r="AD84">
        <v>0</v>
      </c>
      <c r="AE84" s="244">
        <v>81</v>
      </c>
      <c r="AF84" s="134" t="s">
        <v>134</v>
      </c>
      <c r="AG84">
        <v>1</v>
      </c>
      <c r="AH84" s="244">
        <v>81</v>
      </c>
      <c r="AI84" s="134" t="s">
        <v>79</v>
      </c>
      <c r="AJ84">
        <v>0</v>
      </c>
      <c r="AK84" s="244">
        <v>81</v>
      </c>
      <c r="AL84" s="134" t="s">
        <v>359</v>
      </c>
      <c r="AM84">
        <v>1</v>
      </c>
      <c r="AN84" s="244">
        <v>81</v>
      </c>
      <c r="AO84" s="134" t="s">
        <v>219</v>
      </c>
      <c r="AP84">
        <v>0</v>
      </c>
      <c r="AQ84" s="244">
        <v>81</v>
      </c>
      <c r="AR84" s="134" t="s">
        <v>296</v>
      </c>
      <c r="AS84">
        <v>3</v>
      </c>
      <c r="AT84" s="244">
        <v>81</v>
      </c>
      <c r="AU84" s="134" t="s">
        <v>322</v>
      </c>
      <c r="AV84">
        <v>2</v>
      </c>
      <c r="AW84" s="244">
        <v>81</v>
      </c>
      <c r="AX84" s="134" t="s">
        <v>395</v>
      </c>
      <c r="AY84">
        <v>3</v>
      </c>
      <c r="AZ84" s="244">
        <v>81</v>
      </c>
      <c r="BA84" s="330" t="s">
        <v>284</v>
      </c>
      <c r="BB84" s="332">
        <v>1</v>
      </c>
      <c r="BC84" s="244">
        <v>81</v>
      </c>
      <c r="BD84" s="134" t="s">
        <v>363</v>
      </c>
      <c r="BE84">
        <v>2</v>
      </c>
      <c r="BF84" s="244">
        <v>81</v>
      </c>
      <c r="BG84" s="134" t="s">
        <v>254</v>
      </c>
      <c r="BH84">
        <v>1</v>
      </c>
      <c r="BI84" s="244">
        <v>81</v>
      </c>
      <c r="BJ84" s="134" t="s">
        <v>451</v>
      </c>
      <c r="BK84">
        <v>2</v>
      </c>
      <c r="BL84" s="244">
        <v>81</v>
      </c>
      <c r="BM84" s="134" t="s">
        <v>295</v>
      </c>
      <c r="BN84">
        <v>2</v>
      </c>
      <c r="BO84" s="244">
        <v>81</v>
      </c>
      <c r="BP84" s="134" t="s">
        <v>476</v>
      </c>
      <c r="BQ84">
        <v>2</v>
      </c>
      <c r="BR84" s="443">
        <v>81</v>
      </c>
      <c r="BS84" s="448" t="s">
        <v>218</v>
      </c>
      <c r="BT84" s="449">
        <v>0</v>
      </c>
      <c r="BU84" s="443">
        <v>81</v>
      </c>
      <c r="BV84" s="448" t="s">
        <v>223</v>
      </c>
      <c r="BW84" s="449">
        <v>0</v>
      </c>
      <c r="BX84" s="443">
        <v>81</v>
      </c>
      <c r="BY84" s="448" t="s">
        <v>256</v>
      </c>
      <c r="BZ84" s="449">
        <v>0</v>
      </c>
      <c r="CA84" s="443">
        <v>81</v>
      </c>
      <c r="CB84" s="448" t="s">
        <v>248</v>
      </c>
      <c r="CC84" s="449">
        <v>0</v>
      </c>
      <c r="CD84" s="443">
        <v>81</v>
      </c>
      <c r="CE84" s="448" t="s">
        <v>242</v>
      </c>
      <c r="CF84" s="449">
        <v>0</v>
      </c>
      <c r="CG84" s="443">
        <v>81</v>
      </c>
      <c r="CH84" s="448" t="s">
        <v>237</v>
      </c>
      <c r="CI84" s="449">
        <v>0</v>
      </c>
      <c r="CJ84" s="443">
        <v>81</v>
      </c>
      <c r="CK84" s="282" t="s">
        <v>213</v>
      </c>
      <c r="CL84">
        <v>0</v>
      </c>
      <c r="CM84" s="443">
        <v>81</v>
      </c>
      <c r="CN84" s="282" t="s">
        <v>314</v>
      </c>
      <c r="CO84">
        <v>1</v>
      </c>
    </row>
    <row r="85" spans="1:93" ht="12" customHeight="1" thickBot="1">
      <c r="A85" s="106">
        <v>82</v>
      </c>
      <c r="B85" s="119" t="s">
        <v>80</v>
      </c>
      <c r="C85">
        <v>0</v>
      </c>
      <c r="D85" s="106">
        <v>82</v>
      </c>
      <c r="E85" s="102" t="s">
        <v>83</v>
      </c>
      <c r="F85" s="139">
        <v>0</v>
      </c>
      <c r="G85" s="106">
        <v>82</v>
      </c>
      <c r="H85" s="119" t="s">
        <v>165</v>
      </c>
      <c r="I85">
        <v>0</v>
      </c>
      <c r="J85" s="106">
        <v>82</v>
      </c>
      <c r="K85" s="119" t="s">
        <v>165</v>
      </c>
      <c r="L85" s="118">
        <v>0</v>
      </c>
      <c r="M85" s="106">
        <v>82</v>
      </c>
      <c r="N85" s="134" t="s">
        <v>81</v>
      </c>
      <c r="O85">
        <v>0</v>
      </c>
      <c r="P85" s="106">
        <v>82</v>
      </c>
      <c r="Q85" s="134" t="s">
        <v>162</v>
      </c>
      <c r="R85">
        <v>0</v>
      </c>
      <c r="S85" s="106">
        <v>82</v>
      </c>
      <c r="T85" s="256" t="s">
        <v>149</v>
      </c>
      <c r="U85">
        <v>0</v>
      </c>
      <c r="V85" s="251">
        <v>82</v>
      </c>
      <c r="W85" s="134" t="s">
        <v>147</v>
      </c>
      <c r="X85">
        <v>1</v>
      </c>
      <c r="Y85" s="251">
        <v>82</v>
      </c>
      <c r="Z85" s="134" t="s">
        <v>43</v>
      </c>
      <c r="AA85">
        <v>1</v>
      </c>
      <c r="AB85" s="251">
        <v>82</v>
      </c>
      <c r="AC85" s="134" t="s">
        <v>161</v>
      </c>
      <c r="AD85">
        <v>0</v>
      </c>
      <c r="AE85" s="251">
        <v>82</v>
      </c>
      <c r="AF85" s="134" t="s">
        <v>122</v>
      </c>
      <c r="AG85">
        <v>0</v>
      </c>
      <c r="AH85" s="251">
        <v>82</v>
      </c>
      <c r="AI85" s="134" t="s">
        <v>129</v>
      </c>
      <c r="AJ85">
        <v>0</v>
      </c>
      <c r="AK85" s="251">
        <v>82</v>
      </c>
      <c r="AL85" s="134" t="s">
        <v>363</v>
      </c>
      <c r="AM85">
        <v>1</v>
      </c>
      <c r="AN85" s="251">
        <v>82</v>
      </c>
      <c r="AO85" s="134" t="s">
        <v>220</v>
      </c>
      <c r="AP85">
        <v>0</v>
      </c>
      <c r="AQ85" s="251">
        <v>82</v>
      </c>
      <c r="AR85" s="134" t="s">
        <v>322</v>
      </c>
      <c r="AS85">
        <v>3</v>
      </c>
      <c r="AT85" s="251">
        <v>82</v>
      </c>
      <c r="AU85" s="134" t="s">
        <v>356</v>
      </c>
      <c r="AV85">
        <v>2</v>
      </c>
      <c r="AW85" s="251">
        <v>82</v>
      </c>
      <c r="AX85" s="134" t="s">
        <v>217</v>
      </c>
      <c r="AY85">
        <v>2</v>
      </c>
      <c r="AZ85" s="251">
        <v>82</v>
      </c>
      <c r="BA85" s="330" t="s">
        <v>287</v>
      </c>
      <c r="BB85" s="332">
        <v>1</v>
      </c>
      <c r="BC85" s="251">
        <v>82</v>
      </c>
      <c r="BD85" s="134" t="s">
        <v>451</v>
      </c>
      <c r="BE85">
        <v>2</v>
      </c>
      <c r="BF85" s="251">
        <v>82</v>
      </c>
      <c r="BG85" s="134" t="s">
        <v>264</v>
      </c>
      <c r="BH85">
        <v>1</v>
      </c>
      <c r="BI85" s="251">
        <v>82</v>
      </c>
      <c r="BJ85" s="134" t="s">
        <v>488</v>
      </c>
      <c r="BK85">
        <v>2</v>
      </c>
      <c r="BL85" s="251">
        <v>82</v>
      </c>
      <c r="BM85" s="134" t="s">
        <v>390</v>
      </c>
      <c r="BN85">
        <v>2</v>
      </c>
      <c r="BO85" s="251">
        <v>82</v>
      </c>
      <c r="BP85" s="134" t="s">
        <v>480</v>
      </c>
      <c r="BQ85">
        <v>2</v>
      </c>
      <c r="BR85" s="446">
        <v>82</v>
      </c>
      <c r="BS85" s="448" t="s">
        <v>219</v>
      </c>
      <c r="BT85" s="449">
        <v>0</v>
      </c>
      <c r="BU85" s="446">
        <v>82</v>
      </c>
      <c r="BV85" s="448" t="s">
        <v>226</v>
      </c>
      <c r="BW85" s="449">
        <v>0</v>
      </c>
      <c r="BX85" s="446">
        <v>82</v>
      </c>
      <c r="BY85" s="448" t="s">
        <v>257</v>
      </c>
      <c r="BZ85" s="449">
        <v>0</v>
      </c>
      <c r="CA85" s="446">
        <v>82</v>
      </c>
      <c r="CB85" s="448" t="s">
        <v>249</v>
      </c>
      <c r="CC85" s="449">
        <v>0</v>
      </c>
      <c r="CD85" s="446">
        <v>82</v>
      </c>
      <c r="CE85" s="448" t="s">
        <v>243</v>
      </c>
      <c r="CF85" s="449">
        <v>0</v>
      </c>
      <c r="CG85" s="446">
        <v>82</v>
      </c>
      <c r="CH85" s="448" t="s">
        <v>238</v>
      </c>
      <c r="CI85" s="449">
        <v>0</v>
      </c>
      <c r="CJ85" s="446">
        <v>82</v>
      </c>
      <c r="CK85" s="282" t="s">
        <v>217</v>
      </c>
      <c r="CL85">
        <v>0</v>
      </c>
      <c r="CM85" s="446">
        <v>82</v>
      </c>
      <c r="CN85" s="282" t="s">
        <v>404</v>
      </c>
      <c r="CO85">
        <v>1</v>
      </c>
    </row>
    <row r="86" spans="1:93" ht="12" customHeight="1">
      <c r="A86" s="106">
        <v>83</v>
      </c>
      <c r="B86" s="119" t="s">
        <v>81</v>
      </c>
      <c r="C86">
        <v>0</v>
      </c>
      <c r="D86" s="106">
        <v>83</v>
      </c>
      <c r="E86" s="102" t="s">
        <v>44</v>
      </c>
      <c r="F86" s="139">
        <v>0</v>
      </c>
      <c r="G86" s="106">
        <v>83</v>
      </c>
      <c r="H86" s="119" t="s">
        <v>34</v>
      </c>
      <c r="I86">
        <v>0</v>
      </c>
      <c r="J86" s="106">
        <v>83</v>
      </c>
      <c r="K86" s="119" t="s">
        <v>80</v>
      </c>
      <c r="L86" s="118">
        <v>0</v>
      </c>
      <c r="M86" s="106">
        <v>83</v>
      </c>
      <c r="N86" s="134" t="s">
        <v>164</v>
      </c>
      <c r="O86">
        <v>0</v>
      </c>
      <c r="P86" s="106">
        <v>83</v>
      </c>
      <c r="Q86" s="134" t="s">
        <v>130</v>
      </c>
      <c r="R86">
        <v>0</v>
      </c>
      <c r="S86" s="106">
        <v>83</v>
      </c>
      <c r="T86" s="256" t="s">
        <v>130</v>
      </c>
      <c r="U86">
        <v>0</v>
      </c>
      <c r="V86" s="244">
        <v>83</v>
      </c>
      <c r="W86" s="134" t="s">
        <v>7</v>
      </c>
      <c r="X86">
        <v>0</v>
      </c>
      <c r="Y86" s="244">
        <v>83</v>
      </c>
      <c r="Z86" s="134" t="s">
        <v>47</v>
      </c>
      <c r="AA86">
        <v>1</v>
      </c>
      <c r="AB86" s="244">
        <v>83</v>
      </c>
      <c r="AC86" s="134" t="s">
        <v>126</v>
      </c>
      <c r="AD86">
        <v>0</v>
      </c>
      <c r="AE86" s="244">
        <v>83</v>
      </c>
      <c r="AF86" s="134" t="s">
        <v>77</v>
      </c>
      <c r="AG86">
        <v>0</v>
      </c>
      <c r="AH86" s="244">
        <v>83</v>
      </c>
      <c r="AI86" s="134" t="s">
        <v>162</v>
      </c>
      <c r="AJ86">
        <v>0</v>
      </c>
      <c r="AK86" s="244">
        <v>83</v>
      </c>
      <c r="AL86" s="134" t="s">
        <v>370</v>
      </c>
      <c r="AM86">
        <v>1</v>
      </c>
      <c r="AN86" s="244">
        <v>83</v>
      </c>
      <c r="AO86" s="134" t="s">
        <v>221</v>
      </c>
      <c r="AP86">
        <v>0</v>
      </c>
      <c r="AQ86" s="244">
        <v>83</v>
      </c>
      <c r="AR86" s="134" t="s">
        <v>281</v>
      </c>
      <c r="AS86">
        <v>2</v>
      </c>
      <c r="AT86" s="244">
        <v>83</v>
      </c>
      <c r="AU86" s="134" t="s">
        <v>363</v>
      </c>
      <c r="AV86">
        <v>2</v>
      </c>
      <c r="AW86" s="244">
        <v>83</v>
      </c>
      <c r="AX86" s="134" t="s">
        <v>233</v>
      </c>
      <c r="AY86">
        <v>2</v>
      </c>
      <c r="AZ86" s="244">
        <v>83</v>
      </c>
      <c r="BA86" s="330" t="s">
        <v>295</v>
      </c>
      <c r="BB86" s="332">
        <v>1</v>
      </c>
      <c r="BC86" s="244">
        <v>83</v>
      </c>
      <c r="BD86" s="134" t="s">
        <v>485</v>
      </c>
      <c r="BE86">
        <v>2</v>
      </c>
      <c r="BF86" s="244">
        <v>83</v>
      </c>
      <c r="BG86" s="134" t="s">
        <v>272</v>
      </c>
      <c r="BH86">
        <v>1</v>
      </c>
      <c r="BI86" s="244">
        <v>83</v>
      </c>
      <c r="BJ86" s="134" t="s">
        <v>490</v>
      </c>
      <c r="BK86">
        <v>2</v>
      </c>
      <c r="BL86" s="244">
        <v>83</v>
      </c>
      <c r="BM86" s="134" t="s">
        <v>449</v>
      </c>
      <c r="BN86">
        <v>2</v>
      </c>
      <c r="BO86" s="244">
        <v>83</v>
      </c>
      <c r="BP86" s="134" t="s">
        <v>488</v>
      </c>
      <c r="BQ86">
        <v>2</v>
      </c>
      <c r="BR86" s="443">
        <v>83</v>
      </c>
      <c r="BS86" s="448" t="s">
        <v>220</v>
      </c>
      <c r="BT86" s="449">
        <v>0</v>
      </c>
      <c r="BU86" s="443">
        <v>83</v>
      </c>
      <c r="BV86" s="448" t="s">
        <v>227</v>
      </c>
      <c r="BW86" s="449">
        <v>0</v>
      </c>
      <c r="BX86" s="443">
        <v>83</v>
      </c>
      <c r="BY86" s="448" t="s">
        <v>258</v>
      </c>
      <c r="BZ86" s="449">
        <v>0</v>
      </c>
      <c r="CA86" s="443">
        <v>83</v>
      </c>
      <c r="CB86" s="448" t="s">
        <v>250</v>
      </c>
      <c r="CC86" s="449">
        <v>0</v>
      </c>
      <c r="CD86" s="443">
        <v>83</v>
      </c>
      <c r="CE86" s="448" t="s">
        <v>244</v>
      </c>
      <c r="CF86" s="449">
        <v>0</v>
      </c>
      <c r="CG86" s="443">
        <v>83</v>
      </c>
      <c r="CH86" s="448" t="s">
        <v>239</v>
      </c>
      <c r="CI86" s="449">
        <v>0</v>
      </c>
      <c r="CJ86" s="443">
        <v>83</v>
      </c>
      <c r="CK86" s="282" t="s">
        <v>219</v>
      </c>
      <c r="CL86">
        <v>0</v>
      </c>
      <c r="CM86" s="443">
        <v>83</v>
      </c>
      <c r="CN86" s="282" t="s">
        <v>407</v>
      </c>
      <c r="CO86">
        <v>1</v>
      </c>
    </row>
    <row r="87" spans="1:93" ht="12" customHeight="1" thickBot="1">
      <c r="A87" s="106">
        <v>84</v>
      </c>
      <c r="B87" s="119" t="s">
        <v>164</v>
      </c>
      <c r="C87">
        <v>0</v>
      </c>
      <c r="D87" s="106">
        <v>84</v>
      </c>
      <c r="E87" s="102" t="s">
        <v>163</v>
      </c>
      <c r="F87" s="139">
        <v>0</v>
      </c>
      <c r="G87" s="106">
        <v>84</v>
      </c>
      <c r="H87" s="119" t="s">
        <v>80</v>
      </c>
      <c r="I87">
        <v>0</v>
      </c>
      <c r="J87" s="106">
        <v>84</v>
      </c>
      <c r="K87" s="119" t="s">
        <v>40</v>
      </c>
      <c r="L87" s="118">
        <v>0</v>
      </c>
      <c r="M87" s="106">
        <v>84</v>
      </c>
      <c r="N87" s="134" t="s">
        <v>133</v>
      </c>
      <c r="O87">
        <v>0</v>
      </c>
      <c r="P87" s="106">
        <v>84</v>
      </c>
      <c r="Q87" s="134" t="s">
        <v>23</v>
      </c>
      <c r="R87">
        <v>0</v>
      </c>
      <c r="S87" s="106">
        <v>84</v>
      </c>
      <c r="T87" s="256" t="s">
        <v>21</v>
      </c>
      <c r="U87">
        <v>0</v>
      </c>
      <c r="V87" s="251">
        <v>84</v>
      </c>
      <c r="W87" s="134" t="s">
        <v>9</v>
      </c>
      <c r="X87">
        <v>0</v>
      </c>
      <c r="Y87" s="251">
        <v>84</v>
      </c>
      <c r="Z87" s="134" t="s">
        <v>154</v>
      </c>
      <c r="AA87">
        <v>1</v>
      </c>
      <c r="AB87" s="251">
        <v>84</v>
      </c>
      <c r="AC87" s="134" t="s">
        <v>157</v>
      </c>
      <c r="AD87">
        <v>0</v>
      </c>
      <c r="AE87" s="251">
        <v>84</v>
      </c>
      <c r="AF87" s="134" t="s">
        <v>142</v>
      </c>
      <c r="AG87">
        <v>0</v>
      </c>
      <c r="AH87" s="251">
        <v>84</v>
      </c>
      <c r="AI87" s="134" t="s">
        <v>149</v>
      </c>
      <c r="AJ87">
        <v>0</v>
      </c>
      <c r="AK87" s="251">
        <v>84</v>
      </c>
      <c r="AL87" s="134" t="s">
        <v>381</v>
      </c>
      <c r="AM87">
        <v>1</v>
      </c>
      <c r="AN87" s="251">
        <v>84</v>
      </c>
      <c r="AO87" s="134" t="s">
        <v>222</v>
      </c>
      <c r="AP87">
        <v>0</v>
      </c>
      <c r="AQ87" s="251">
        <v>84</v>
      </c>
      <c r="AR87" s="134" t="s">
        <v>330</v>
      </c>
      <c r="AS87">
        <v>2</v>
      </c>
      <c r="AT87" s="251">
        <v>84</v>
      </c>
      <c r="AU87" s="134" t="s">
        <v>370</v>
      </c>
      <c r="AV87">
        <v>2</v>
      </c>
      <c r="AW87" s="251">
        <v>84</v>
      </c>
      <c r="AX87" s="134" t="s">
        <v>245</v>
      </c>
      <c r="AY87">
        <v>2</v>
      </c>
      <c r="AZ87" s="251">
        <v>84</v>
      </c>
      <c r="BA87" s="330" t="s">
        <v>378</v>
      </c>
      <c r="BB87" s="332">
        <v>1</v>
      </c>
      <c r="BC87" s="251">
        <v>84</v>
      </c>
      <c r="BD87" s="134" t="s">
        <v>490</v>
      </c>
      <c r="BE87">
        <v>2</v>
      </c>
      <c r="BF87" s="251">
        <v>84</v>
      </c>
      <c r="BG87" s="134" t="s">
        <v>283</v>
      </c>
      <c r="BH87">
        <v>1</v>
      </c>
      <c r="BI87" s="251">
        <v>84</v>
      </c>
      <c r="BJ87" s="134" t="s">
        <v>225</v>
      </c>
      <c r="BK87">
        <v>1</v>
      </c>
      <c r="BL87" s="251">
        <v>84</v>
      </c>
      <c r="BM87" s="134" t="s">
        <v>468</v>
      </c>
      <c r="BN87">
        <v>2</v>
      </c>
      <c r="BO87" s="251">
        <v>84</v>
      </c>
      <c r="BP87" s="134" t="s">
        <v>218</v>
      </c>
      <c r="BQ87">
        <v>1</v>
      </c>
      <c r="BR87" s="446">
        <v>84</v>
      </c>
      <c r="BS87" s="448" t="s">
        <v>221</v>
      </c>
      <c r="BT87" s="449">
        <v>0</v>
      </c>
      <c r="BU87" s="446">
        <v>84</v>
      </c>
      <c r="BV87" s="448" t="s">
        <v>228</v>
      </c>
      <c r="BW87" s="449">
        <v>0</v>
      </c>
      <c r="BX87" s="446">
        <v>84</v>
      </c>
      <c r="BY87" s="448" t="s">
        <v>259</v>
      </c>
      <c r="BZ87" s="449">
        <v>0</v>
      </c>
      <c r="CA87" s="446">
        <v>84</v>
      </c>
      <c r="CB87" s="448" t="s">
        <v>251</v>
      </c>
      <c r="CC87" s="449">
        <v>0</v>
      </c>
      <c r="CD87" s="446">
        <v>84</v>
      </c>
      <c r="CE87" s="448" t="s">
        <v>245</v>
      </c>
      <c r="CF87" s="449">
        <v>0</v>
      </c>
      <c r="CG87" s="446">
        <v>84</v>
      </c>
      <c r="CH87" s="448" t="s">
        <v>241</v>
      </c>
      <c r="CI87" s="449">
        <v>0</v>
      </c>
      <c r="CJ87" s="446">
        <v>84</v>
      </c>
      <c r="CK87" s="282" t="s">
        <v>220</v>
      </c>
      <c r="CL87">
        <v>0</v>
      </c>
      <c r="CM87" s="446">
        <v>84</v>
      </c>
      <c r="CN87" s="282" t="s">
        <v>457</v>
      </c>
      <c r="CO87">
        <v>1</v>
      </c>
    </row>
    <row r="88" spans="1:93" ht="12" customHeight="1">
      <c r="A88" s="106">
        <v>85</v>
      </c>
      <c r="B88" s="119" t="s">
        <v>133</v>
      </c>
      <c r="C88">
        <v>0</v>
      </c>
      <c r="D88" s="106">
        <v>85</v>
      </c>
      <c r="E88" s="102" t="s">
        <v>108</v>
      </c>
      <c r="F88" s="139">
        <v>0</v>
      </c>
      <c r="G88" s="106">
        <v>85</v>
      </c>
      <c r="H88" s="119" t="s">
        <v>81</v>
      </c>
      <c r="I88">
        <v>0</v>
      </c>
      <c r="J88" s="106">
        <v>85</v>
      </c>
      <c r="K88" s="119" t="s">
        <v>164</v>
      </c>
      <c r="L88" s="118">
        <v>0</v>
      </c>
      <c r="M88" s="106">
        <v>85</v>
      </c>
      <c r="N88" s="134" t="s">
        <v>43</v>
      </c>
      <c r="O88">
        <v>0</v>
      </c>
      <c r="P88" s="106">
        <v>85</v>
      </c>
      <c r="Q88" s="134" t="s">
        <v>165</v>
      </c>
      <c r="R88">
        <v>0</v>
      </c>
      <c r="S88" s="106">
        <v>85</v>
      </c>
      <c r="T88" s="256" t="s">
        <v>165</v>
      </c>
      <c r="U88">
        <v>0</v>
      </c>
      <c r="V88" s="244">
        <v>85</v>
      </c>
      <c r="W88" s="134" t="s">
        <v>142</v>
      </c>
      <c r="X88">
        <v>0</v>
      </c>
      <c r="Y88" s="244">
        <v>85</v>
      </c>
      <c r="Z88" s="134" t="s">
        <v>142</v>
      </c>
      <c r="AA88">
        <v>0</v>
      </c>
      <c r="AB88" s="244">
        <v>85</v>
      </c>
      <c r="AC88" s="134" t="s">
        <v>17</v>
      </c>
      <c r="AD88">
        <v>0</v>
      </c>
      <c r="AE88" s="244">
        <v>85</v>
      </c>
      <c r="AF88" s="134" t="s">
        <v>143</v>
      </c>
      <c r="AG88">
        <v>0</v>
      </c>
      <c r="AH88" s="244">
        <v>85</v>
      </c>
      <c r="AI88" s="134" t="s">
        <v>21</v>
      </c>
      <c r="AJ88">
        <v>0</v>
      </c>
      <c r="AK88" s="244">
        <v>85</v>
      </c>
      <c r="AL88" s="134" t="s">
        <v>418</v>
      </c>
      <c r="AM88">
        <v>1</v>
      </c>
      <c r="AN88" s="244">
        <v>85</v>
      </c>
      <c r="AO88" s="134" t="s">
        <v>223</v>
      </c>
      <c r="AP88">
        <v>0</v>
      </c>
      <c r="AQ88" s="244">
        <v>85</v>
      </c>
      <c r="AR88" s="134" t="s">
        <v>363</v>
      </c>
      <c r="AS88">
        <v>2</v>
      </c>
      <c r="AT88" s="244">
        <v>85</v>
      </c>
      <c r="AU88" s="134" t="s">
        <v>383</v>
      </c>
      <c r="AV88">
        <v>2</v>
      </c>
      <c r="AW88" s="244">
        <v>85</v>
      </c>
      <c r="AX88" s="134" t="s">
        <v>254</v>
      </c>
      <c r="AY88">
        <v>2</v>
      </c>
      <c r="AZ88" s="244">
        <v>85</v>
      </c>
      <c r="BA88" s="330" t="s">
        <v>380</v>
      </c>
      <c r="BB88" s="332">
        <v>1</v>
      </c>
      <c r="BC88" s="244">
        <v>85</v>
      </c>
      <c r="BD88" s="134" t="s">
        <v>226</v>
      </c>
      <c r="BE88">
        <v>1</v>
      </c>
      <c r="BF88" s="244">
        <v>85</v>
      </c>
      <c r="BG88" s="134" t="s">
        <v>295</v>
      </c>
      <c r="BH88">
        <v>1</v>
      </c>
      <c r="BI88" s="244">
        <v>85</v>
      </c>
      <c r="BJ88" s="134" t="s">
        <v>358</v>
      </c>
      <c r="BK88">
        <v>1</v>
      </c>
      <c r="BL88" s="244">
        <v>85</v>
      </c>
      <c r="BM88" s="134" t="s">
        <v>473</v>
      </c>
      <c r="BN88">
        <v>2</v>
      </c>
      <c r="BO88" s="244">
        <v>85</v>
      </c>
      <c r="BP88" s="134" t="s">
        <v>251</v>
      </c>
      <c r="BQ88">
        <v>1</v>
      </c>
      <c r="BR88" s="443">
        <v>85</v>
      </c>
      <c r="BS88" s="448" t="s">
        <v>222</v>
      </c>
      <c r="BT88" s="449">
        <v>0</v>
      </c>
      <c r="BU88" s="443">
        <v>85</v>
      </c>
      <c r="BV88" s="448" t="s">
        <v>232</v>
      </c>
      <c r="BW88" s="449">
        <v>0</v>
      </c>
      <c r="BX88" s="443">
        <v>85</v>
      </c>
      <c r="BY88" s="448" t="s">
        <v>260</v>
      </c>
      <c r="BZ88" s="449">
        <v>0</v>
      </c>
      <c r="CA88" s="443">
        <v>85</v>
      </c>
      <c r="CB88" s="448" t="s">
        <v>252</v>
      </c>
      <c r="CC88" s="449">
        <v>0</v>
      </c>
      <c r="CD88" s="443">
        <v>85</v>
      </c>
      <c r="CE88" s="448" t="s">
        <v>246</v>
      </c>
      <c r="CF88" s="449">
        <v>0</v>
      </c>
      <c r="CG88" s="443">
        <v>85</v>
      </c>
      <c r="CH88" s="448" t="s">
        <v>242</v>
      </c>
      <c r="CI88" s="449">
        <v>0</v>
      </c>
      <c r="CJ88" s="443">
        <v>85</v>
      </c>
      <c r="CK88" s="282" t="s">
        <v>221</v>
      </c>
      <c r="CL88">
        <v>0</v>
      </c>
      <c r="CM88" s="443">
        <v>85</v>
      </c>
      <c r="CN88" s="282" t="s">
        <v>492</v>
      </c>
      <c r="CO88">
        <v>1</v>
      </c>
    </row>
    <row r="89" spans="1:93" ht="12" customHeight="1" thickBot="1">
      <c r="A89" s="106">
        <v>86</v>
      </c>
      <c r="B89" s="119" t="s">
        <v>41</v>
      </c>
      <c r="C89">
        <v>0</v>
      </c>
      <c r="D89" s="106">
        <v>86</v>
      </c>
      <c r="E89" s="102" t="s">
        <v>159</v>
      </c>
      <c r="F89" s="139">
        <v>0</v>
      </c>
      <c r="G89" s="106">
        <v>86</v>
      </c>
      <c r="H89" s="119" t="s">
        <v>164</v>
      </c>
      <c r="I89">
        <v>0</v>
      </c>
      <c r="J89" s="106">
        <v>86</v>
      </c>
      <c r="K89" s="119" t="s">
        <v>133</v>
      </c>
      <c r="L89" s="118">
        <v>0</v>
      </c>
      <c r="M89" s="106">
        <v>86</v>
      </c>
      <c r="N89" s="134" t="s">
        <v>82</v>
      </c>
      <c r="O89">
        <v>0</v>
      </c>
      <c r="P89" s="106">
        <v>86</v>
      </c>
      <c r="Q89" s="134" t="s">
        <v>34</v>
      </c>
      <c r="R89">
        <v>0</v>
      </c>
      <c r="S89" s="106">
        <v>86</v>
      </c>
      <c r="T89" s="256" t="s">
        <v>30</v>
      </c>
      <c r="U89">
        <v>0</v>
      </c>
      <c r="V89" s="251">
        <v>86</v>
      </c>
      <c r="W89" s="134" t="s">
        <v>161</v>
      </c>
      <c r="X89">
        <v>0</v>
      </c>
      <c r="Y89" s="251">
        <v>86</v>
      </c>
      <c r="Z89" s="134" t="s">
        <v>161</v>
      </c>
      <c r="AA89">
        <v>0</v>
      </c>
      <c r="AB89" s="251">
        <v>86</v>
      </c>
      <c r="AC89" s="134" t="s">
        <v>127</v>
      </c>
      <c r="AD89">
        <v>0</v>
      </c>
      <c r="AE89" s="251">
        <v>86</v>
      </c>
      <c r="AF89" s="134" t="s">
        <v>126</v>
      </c>
      <c r="AG89">
        <v>0</v>
      </c>
      <c r="AH89" s="251">
        <v>86</v>
      </c>
      <c r="AI89" s="134" t="s">
        <v>22</v>
      </c>
      <c r="AJ89">
        <v>0</v>
      </c>
      <c r="AK89" s="251">
        <v>86</v>
      </c>
      <c r="AL89" s="134" t="s">
        <v>217</v>
      </c>
      <c r="AM89">
        <v>0</v>
      </c>
      <c r="AN89" s="251">
        <v>86</v>
      </c>
      <c r="AO89" s="134" t="s">
        <v>224</v>
      </c>
      <c r="AP89">
        <v>0</v>
      </c>
      <c r="AQ89" s="251">
        <v>86</v>
      </c>
      <c r="AR89" s="134" t="s">
        <v>407</v>
      </c>
      <c r="AS89">
        <v>2</v>
      </c>
      <c r="AT89" s="251">
        <v>86</v>
      </c>
      <c r="AU89" s="134" t="s">
        <v>397</v>
      </c>
      <c r="AV89">
        <v>2</v>
      </c>
      <c r="AW89" s="251">
        <v>86</v>
      </c>
      <c r="AX89" s="134" t="s">
        <v>283</v>
      </c>
      <c r="AY89">
        <v>2</v>
      </c>
      <c r="AZ89" s="251">
        <v>86</v>
      </c>
      <c r="BA89" s="330" t="s">
        <v>390</v>
      </c>
      <c r="BB89" s="332">
        <v>1</v>
      </c>
      <c r="BC89" s="251">
        <v>86</v>
      </c>
      <c r="BD89" s="134" t="s">
        <v>266</v>
      </c>
      <c r="BE89">
        <v>1</v>
      </c>
      <c r="BF89" s="251">
        <v>86</v>
      </c>
      <c r="BG89" s="134" t="s">
        <v>296</v>
      </c>
      <c r="BH89">
        <v>1</v>
      </c>
      <c r="BI89" s="251">
        <v>86</v>
      </c>
      <c r="BJ89" s="134" t="s">
        <v>363</v>
      </c>
      <c r="BK89">
        <v>1</v>
      </c>
      <c r="BL89" s="251">
        <v>86</v>
      </c>
      <c r="BM89" s="134" t="s">
        <v>233</v>
      </c>
      <c r="BN89">
        <v>1</v>
      </c>
      <c r="BO89" s="251">
        <v>86</v>
      </c>
      <c r="BP89" s="134" t="s">
        <v>274</v>
      </c>
      <c r="BQ89">
        <v>1</v>
      </c>
      <c r="BR89" s="446">
        <v>86</v>
      </c>
      <c r="BS89" s="448" t="s">
        <v>223</v>
      </c>
      <c r="BT89" s="449">
        <v>0</v>
      </c>
      <c r="BU89" s="446">
        <v>86</v>
      </c>
      <c r="BV89" s="448" t="s">
        <v>234</v>
      </c>
      <c r="BW89" s="449">
        <v>0</v>
      </c>
      <c r="BX89" s="446">
        <v>86</v>
      </c>
      <c r="BY89" s="448" t="s">
        <v>261</v>
      </c>
      <c r="BZ89" s="449">
        <v>0</v>
      </c>
      <c r="CA89" s="446">
        <v>86</v>
      </c>
      <c r="CB89" s="448" t="s">
        <v>253</v>
      </c>
      <c r="CC89" s="449">
        <v>0</v>
      </c>
      <c r="CD89" s="446">
        <v>86</v>
      </c>
      <c r="CE89" s="448" t="s">
        <v>247</v>
      </c>
      <c r="CF89" s="449">
        <v>0</v>
      </c>
      <c r="CG89" s="446">
        <v>86</v>
      </c>
      <c r="CH89" s="448" t="s">
        <v>243</v>
      </c>
      <c r="CI89" s="449">
        <v>0</v>
      </c>
      <c r="CJ89" s="446">
        <v>86</v>
      </c>
      <c r="CK89" s="282" t="s">
        <v>222</v>
      </c>
      <c r="CL89">
        <v>0</v>
      </c>
      <c r="CM89" s="446">
        <v>86</v>
      </c>
      <c r="CN89" s="282" t="s">
        <v>213</v>
      </c>
      <c r="CO89">
        <v>0</v>
      </c>
    </row>
    <row r="90" spans="1:93" ht="12" customHeight="1">
      <c r="A90" s="106">
        <v>87</v>
      </c>
      <c r="B90" s="119" t="s">
        <v>43</v>
      </c>
      <c r="C90">
        <v>0</v>
      </c>
      <c r="D90" s="106">
        <v>87</v>
      </c>
      <c r="E90" s="102" t="s">
        <v>46</v>
      </c>
      <c r="F90" s="139">
        <v>0</v>
      </c>
      <c r="G90" s="106">
        <v>87</v>
      </c>
      <c r="H90" s="119" t="s">
        <v>133</v>
      </c>
      <c r="I90">
        <v>0</v>
      </c>
      <c r="J90" s="106">
        <v>87</v>
      </c>
      <c r="K90" s="119" t="s">
        <v>82</v>
      </c>
      <c r="L90" s="118">
        <v>0</v>
      </c>
      <c r="M90" s="106">
        <v>87</v>
      </c>
      <c r="N90" s="134" t="s">
        <v>83</v>
      </c>
      <c r="O90">
        <v>0</v>
      </c>
      <c r="P90" s="106">
        <v>87</v>
      </c>
      <c r="Q90" s="134" t="s">
        <v>35</v>
      </c>
      <c r="R90">
        <v>0</v>
      </c>
      <c r="S90" s="106">
        <v>87</v>
      </c>
      <c r="T90" s="256" t="s">
        <v>132</v>
      </c>
      <c r="U90">
        <v>0</v>
      </c>
      <c r="V90" s="244">
        <v>87</v>
      </c>
      <c r="W90" s="134" t="s">
        <v>143</v>
      </c>
      <c r="X90">
        <v>0</v>
      </c>
      <c r="Y90" s="244">
        <v>87</v>
      </c>
      <c r="Z90" s="134" t="s">
        <v>13</v>
      </c>
      <c r="AA90">
        <v>0</v>
      </c>
      <c r="AB90" s="244">
        <v>87</v>
      </c>
      <c r="AC90" s="134" t="s">
        <v>79</v>
      </c>
      <c r="AD90">
        <v>0</v>
      </c>
      <c r="AE90" s="244">
        <v>87</v>
      </c>
      <c r="AF90" s="134" t="s">
        <v>157</v>
      </c>
      <c r="AG90">
        <v>0</v>
      </c>
      <c r="AH90" s="244">
        <v>87</v>
      </c>
      <c r="AI90" s="134" t="s">
        <v>165</v>
      </c>
      <c r="AJ90">
        <v>0</v>
      </c>
      <c r="AK90" s="244">
        <v>87</v>
      </c>
      <c r="AL90" s="134" t="s">
        <v>218</v>
      </c>
      <c r="AM90">
        <v>0</v>
      </c>
      <c r="AN90" s="244">
        <v>87</v>
      </c>
      <c r="AO90" s="134" t="s">
        <v>226</v>
      </c>
      <c r="AP90">
        <v>0</v>
      </c>
      <c r="AQ90" s="244">
        <v>87</v>
      </c>
      <c r="AR90" s="134" t="s">
        <v>445</v>
      </c>
      <c r="AS90">
        <v>2</v>
      </c>
      <c r="AT90" s="244">
        <v>87</v>
      </c>
      <c r="AU90" s="134" t="s">
        <v>403</v>
      </c>
      <c r="AV90">
        <v>2</v>
      </c>
      <c r="AW90" s="244">
        <v>87</v>
      </c>
      <c r="AX90" s="134" t="s">
        <v>287</v>
      </c>
      <c r="AY90">
        <v>2</v>
      </c>
      <c r="AZ90" s="244">
        <v>87</v>
      </c>
      <c r="BA90" s="330" t="s">
        <v>432</v>
      </c>
      <c r="BB90" s="332">
        <v>1</v>
      </c>
      <c r="BC90" s="244">
        <v>87</v>
      </c>
      <c r="BD90" s="134" t="s">
        <v>271</v>
      </c>
      <c r="BE90">
        <v>1</v>
      </c>
      <c r="BF90" s="244">
        <v>87</v>
      </c>
      <c r="BG90" s="134" t="s">
        <v>318</v>
      </c>
      <c r="BH90">
        <v>1</v>
      </c>
      <c r="BI90" s="244">
        <v>87</v>
      </c>
      <c r="BJ90" s="134" t="s">
        <v>381</v>
      </c>
      <c r="BK90">
        <v>1</v>
      </c>
      <c r="BL90" s="244">
        <v>87</v>
      </c>
      <c r="BM90" s="134" t="s">
        <v>356</v>
      </c>
      <c r="BN90">
        <v>1</v>
      </c>
      <c r="BO90" s="244">
        <v>87</v>
      </c>
      <c r="BP90" s="134" t="s">
        <v>290</v>
      </c>
      <c r="BQ90">
        <v>1</v>
      </c>
      <c r="BR90" s="443">
        <v>87</v>
      </c>
      <c r="BS90" s="448" t="s">
        <v>225</v>
      </c>
      <c r="BT90" s="449">
        <v>0</v>
      </c>
      <c r="BU90" s="443">
        <v>87</v>
      </c>
      <c r="BV90" s="448" t="s">
        <v>235</v>
      </c>
      <c r="BW90" s="449">
        <v>0</v>
      </c>
      <c r="BX90" s="443">
        <v>87</v>
      </c>
      <c r="BY90" s="448" t="s">
        <v>262</v>
      </c>
      <c r="BZ90" s="449">
        <v>0</v>
      </c>
      <c r="CA90" s="443">
        <v>87</v>
      </c>
      <c r="CB90" s="448" t="s">
        <v>254</v>
      </c>
      <c r="CC90" s="449">
        <v>0</v>
      </c>
      <c r="CD90" s="443">
        <v>87</v>
      </c>
      <c r="CE90" s="448" t="s">
        <v>248</v>
      </c>
      <c r="CF90" s="449">
        <v>0</v>
      </c>
      <c r="CG90" s="443">
        <v>87</v>
      </c>
      <c r="CH90" s="448" t="s">
        <v>245</v>
      </c>
      <c r="CI90" s="449">
        <v>0</v>
      </c>
      <c r="CJ90" s="443">
        <v>87</v>
      </c>
      <c r="CK90" s="282" t="s">
        <v>223</v>
      </c>
      <c r="CL90">
        <v>0</v>
      </c>
      <c r="CM90" s="443">
        <v>87</v>
      </c>
      <c r="CN90" s="282" t="s">
        <v>217</v>
      </c>
      <c r="CO90">
        <v>0</v>
      </c>
    </row>
    <row r="91" spans="1:93" ht="12" customHeight="1" thickBot="1">
      <c r="A91" s="106">
        <v>88</v>
      </c>
      <c r="B91" s="119" t="s">
        <v>42</v>
      </c>
      <c r="C91">
        <v>0</v>
      </c>
      <c r="D91" s="106">
        <v>88</v>
      </c>
      <c r="E91" s="102" t="s">
        <v>47</v>
      </c>
      <c r="F91" s="139">
        <v>0</v>
      </c>
      <c r="G91" s="106">
        <v>88</v>
      </c>
      <c r="H91" s="119" t="s">
        <v>82</v>
      </c>
      <c r="I91">
        <v>0</v>
      </c>
      <c r="J91" s="106">
        <v>88</v>
      </c>
      <c r="K91" s="119" t="s">
        <v>83</v>
      </c>
      <c r="L91" s="118">
        <v>0</v>
      </c>
      <c r="M91" s="106">
        <v>88</v>
      </c>
      <c r="N91" s="134" t="s">
        <v>44</v>
      </c>
      <c r="O91">
        <v>0</v>
      </c>
      <c r="P91" s="106">
        <v>88</v>
      </c>
      <c r="Q91" s="134" t="s">
        <v>132</v>
      </c>
      <c r="R91">
        <v>0</v>
      </c>
      <c r="S91" s="106">
        <v>88</v>
      </c>
      <c r="T91" s="256" t="s">
        <v>40</v>
      </c>
      <c r="U91">
        <v>0</v>
      </c>
      <c r="V91" s="251">
        <v>88</v>
      </c>
      <c r="W91" s="134" t="s">
        <v>126</v>
      </c>
      <c r="X91">
        <v>0</v>
      </c>
      <c r="Y91" s="251">
        <v>88</v>
      </c>
      <c r="Z91" s="134" t="s">
        <v>143</v>
      </c>
      <c r="AA91">
        <v>0</v>
      </c>
      <c r="AB91" s="251">
        <v>88</v>
      </c>
      <c r="AC91" s="134" t="s">
        <v>129</v>
      </c>
      <c r="AD91">
        <v>0</v>
      </c>
      <c r="AE91" s="251">
        <v>88</v>
      </c>
      <c r="AF91" s="134" t="s">
        <v>17</v>
      </c>
      <c r="AG91">
        <v>0</v>
      </c>
      <c r="AH91" s="251">
        <v>88</v>
      </c>
      <c r="AI91" s="134" t="s">
        <v>34</v>
      </c>
      <c r="AJ91">
        <v>0</v>
      </c>
      <c r="AK91" s="251">
        <v>88</v>
      </c>
      <c r="AL91" s="134" t="s">
        <v>219</v>
      </c>
      <c r="AM91">
        <v>0</v>
      </c>
      <c r="AN91" s="251">
        <v>88</v>
      </c>
      <c r="AO91" s="134" t="s">
        <v>227</v>
      </c>
      <c r="AP91">
        <v>0</v>
      </c>
      <c r="AQ91" s="251">
        <v>88</v>
      </c>
      <c r="AR91" s="134" t="s">
        <v>483</v>
      </c>
      <c r="AS91">
        <v>2</v>
      </c>
      <c r="AT91" s="251">
        <v>88</v>
      </c>
      <c r="AU91" s="134" t="s">
        <v>407</v>
      </c>
      <c r="AV91">
        <v>2</v>
      </c>
      <c r="AW91" s="251">
        <v>88</v>
      </c>
      <c r="AX91" s="134" t="s">
        <v>303</v>
      </c>
      <c r="AY91">
        <v>2</v>
      </c>
      <c r="AZ91" s="251">
        <v>88</v>
      </c>
      <c r="BA91" s="330" t="s">
        <v>455</v>
      </c>
      <c r="BB91" s="332">
        <v>1</v>
      </c>
      <c r="BC91" s="251">
        <v>88</v>
      </c>
      <c r="BD91" s="134" t="s">
        <v>281</v>
      </c>
      <c r="BE91">
        <v>1</v>
      </c>
      <c r="BF91" s="251">
        <v>88</v>
      </c>
      <c r="BG91" s="134" t="s">
        <v>346</v>
      </c>
      <c r="BH91">
        <v>1</v>
      </c>
      <c r="BI91" s="251">
        <v>88</v>
      </c>
      <c r="BJ91" s="134" t="s">
        <v>404</v>
      </c>
      <c r="BK91">
        <v>1</v>
      </c>
      <c r="BL91" s="251">
        <v>88</v>
      </c>
      <c r="BM91" s="134" t="s">
        <v>363</v>
      </c>
      <c r="BN91">
        <v>1</v>
      </c>
      <c r="BO91" s="251">
        <v>88</v>
      </c>
      <c r="BP91" s="134" t="s">
        <v>294</v>
      </c>
      <c r="BQ91">
        <v>1</v>
      </c>
      <c r="BR91" s="446">
        <v>88</v>
      </c>
      <c r="BS91" s="448" t="s">
        <v>226</v>
      </c>
      <c r="BT91" s="449">
        <v>0</v>
      </c>
      <c r="BU91" s="446">
        <v>88</v>
      </c>
      <c r="BV91" s="448" t="s">
        <v>236</v>
      </c>
      <c r="BW91" s="449">
        <v>0</v>
      </c>
      <c r="BX91" s="446">
        <v>88</v>
      </c>
      <c r="BY91" s="448" t="s">
        <v>263</v>
      </c>
      <c r="BZ91" s="449">
        <v>0</v>
      </c>
      <c r="CA91" s="446">
        <v>88</v>
      </c>
      <c r="CB91" s="448" t="s">
        <v>255</v>
      </c>
      <c r="CC91" s="449">
        <v>0</v>
      </c>
      <c r="CD91" s="446">
        <v>88</v>
      </c>
      <c r="CE91" s="448" t="s">
        <v>249</v>
      </c>
      <c r="CF91" s="449">
        <v>0</v>
      </c>
      <c r="CG91" s="446">
        <v>88</v>
      </c>
      <c r="CH91" s="448" t="s">
        <v>247</v>
      </c>
      <c r="CI91" s="449">
        <v>0</v>
      </c>
      <c r="CJ91" s="446">
        <v>88</v>
      </c>
      <c r="CK91" s="282" t="s">
        <v>226</v>
      </c>
      <c r="CL91">
        <v>0</v>
      </c>
      <c r="CM91" s="446">
        <v>88</v>
      </c>
      <c r="CN91" s="282" t="s">
        <v>220</v>
      </c>
      <c r="CO91">
        <v>0</v>
      </c>
    </row>
    <row r="92" spans="1:93" ht="12" customHeight="1">
      <c r="A92" s="106">
        <v>89</v>
      </c>
      <c r="B92" s="119" t="s">
        <v>82</v>
      </c>
      <c r="C92">
        <v>0</v>
      </c>
      <c r="D92" s="106">
        <v>89</v>
      </c>
      <c r="E92" s="102" t="s">
        <v>158</v>
      </c>
      <c r="F92" s="139">
        <v>0</v>
      </c>
      <c r="G92" s="106">
        <v>89</v>
      </c>
      <c r="H92" s="119" t="s">
        <v>45</v>
      </c>
      <c r="I92">
        <v>0</v>
      </c>
      <c r="J92" s="106">
        <v>89</v>
      </c>
      <c r="K92" s="119" t="s">
        <v>44</v>
      </c>
      <c r="L92" s="118">
        <v>0</v>
      </c>
      <c r="M92" s="106">
        <v>89</v>
      </c>
      <c r="N92" s="134" t="s">
        <v>163</v>
      </c>
      <c r="O92">
        <v>0</v>
      </c>
      <c r="P92" s="106">
        <v>89</v>
      </c>
      <c r="Q92" s="134" t="s">
        <v>80</v>
      </c>
      <c r="R92">
        <v>0</v>
      </c>
      <c r="S92" s="106">
        <v>89</v>
      </c>
      <c r="T92" s="256" t="s">
        <v>164</v>
      </c>
      <c r="U92">
        <v>0</v>
      </c>
      <c r="V92" s="244">
        <v>89</v>
      </c>
      <c r="W92" s="134" t="s">
        <v>157</v>
      </c>
      <c r="X92">
        <v>0</v>
      </c>
      <c r="Y92" s="244">
        <v>89</v>
      </c>
      <c r="Z92" s="134" t="s">
        <v>15</v>
      </c>
      <c r="AA92">
        <v>0</v>
      </c>
      <c r="AB92" s="244">
        <v>89</v>
      </c>
      <c r="AC92" s="134" t="s">
        <v>162</v>
      </c>
      <c r="AD92">
        <v>0</v>
      </c>
      <c r="AE92" s="244">
        <v>89</v>
      </c>
      <c r="AF92" s="134" t="s">
        <v>79</v>
      </c>
      <c r="AG92">
        <v>0</v>
      </c>
      <c r="AH92" s="244">
        <v>89</v>
      </c>
      <c r="AI92" s="134" t="s">
        <v>132</v>
      </c>
      <c r="AJ92">
        <v>0</v>
      </c>
      <c r="AK92" s="244">
        <v>89</v>
      </c>
      <c r="AL92" s="134" t="s">
        <v>220</v>
      </c>
      <c r="AM92">
        <v>0</v>
      </c>
      <c r="AN92" s="244">
        <v>89</v>
      </c>
      <c r="AO92" s="134" t="s">
        <v>228</v>
      </c>
      <c r="AP92">
        <v>0</v>
      </c>
      <c r="AQ92" s="244">
        <v>89</v>
      </c>
      <c r="AR92" s="134" t="s">
        <v>270</v>
      </c>
      <c r="AS92">
        <v>1</v>
      </c>
      <c r="AT92" s="244">
        <v>89</v>
      </c>
      <c r="AU92" s="134" t="s">
        <v>459</v>
      </c>
      <c r="AV92">
        <v>2</v>
      </c>
      <c r="AW92" s="244">
        <v>89</v>
      </c>
      <c r="AX92" s="134" t="s">
        <v>329</v>
      </c>
      <c r="AY92">
        <v>2</v>
      </c>
      <c r="AZ92" s="244">
        <v>89</v>
      </c>
      <c r="BA92" s="330" t="s">
        <v>469</v>
      </c>
      <c r="BB92" s="332">
        <v>1</v>
      </c>
      <c r="BC92" s="244">
        <v>89</v>
      </c>
      <c r="BD92" s="134" t="s">
        <v>295</v>
      </c>
      <c r="BE92">
        <v>1</v>
      </c>
      <c r="BF92" s="244">
        <v>89</v>
      </c>
      <c r="BG92" s="134" t="s">
        <v>375</v>
      </c>
      <c r="BH92">
        <v>1</v>
      </c>
      <c r="BI92" s="244">
        <v>89</v>
      </c>
      <c r="BJ92" s="134" t="s">
        <v>438</v>
      </c>
      <c r="BK92">
        <v>1</v>
      </c>
      <c r="BL92" s="244">
        <v>89</v>
      </c>
      <c r="BM92" s="134" t="s">
        <v>479</v>
      </c>
      <c r="BN92">
        <v>1</v>
      </c>
      <c r="BO92" s="244">
        <v>89</v>
      </c>
      <c r="BP92" s="134" t="s">
        <v>352</v>
      </c>
      <c r="BQ92">
        <v>1</v>
      </c>
      <c r="BR92" s="443">
        <v>89</v>
      </c>
      <c r="BS92" s="448" t="s">
        <v>227</v>
      </c>
      <c r="BT92" s="449">
        <v>0</v>
      </c>
      <c r="BU92" s="443">
        <v>89</v>
      </c>
      <c r="BV92" s="448" t="s">
        <v>237</v>
      </c>
      <c r="BW92" s="449">
        <v>0</v>
      </c>
      <c r="BX92" s="443">
        <v>89</v>
      </c>
      <c r="BY92" s="448" t="s">
        <v>264</v>
      </c>
      <c r="BZ92" s="449">
        <v>0</v>
      </c>
      <c r="CA92" s="443">
        <v>89</v>
      </c>
      <c r="CB92" s="448" t="s">
        <v>256</v>
      </c>
      <c r="CC92" s="449">
        <v>0</v>
      </c>
      <c r="CD92" s="443">
        <v>89</v>
      </c>
      <c r="CE92" s="448" t="s">
        <v>250</v>
      </c>
      <c r="CF92" s="449">
        <v>0</v>
      </c>
      <c r="CG92" s="443">
        <v>89</v>
      </c>
      <c r="CH92" s="448" t="s">
        <v>248</v>
      </c>
      <c r="CI92" s="449">
        <v>0</v>
      </c>
      <c r="CJ92" s="443">
        <v>89</v>
      </c>
      <c r="CK92" s="282" t="s">
        <v>227</v>
      </c>
      <c r="CL92">
        <v>0</v>
      </c>
      <c r="CM92" s="443">
        <v>89</v>
      </c>
      <c r="CN92" s="282" t="s">
        <v>221</v>
      </c>
      <c r="CO92">
        <v>0</v>
      </c>
    </row>
    <row r="93" spans="1:93" ht="12" customHeight="1" thickBot="1">
      <c r="A93" s="106">
        <v>90</v>
      </c>
      <c r="B93" s="119" t="s">
        <v>45</v>
      </c>
      <c r="C93">
        <v>0</v>
      </c>
      <c r="D93" s="106">
        <v>90</v>
      </c>
      <c r="E93" s="102" t="s">
        <v>154</v>
      </c>
      <c r="F93" s="139">
        <v>0</v>
      </c>
      <c r="G93" s="106">
        <v>90</v>
      </c>
      <c r="H93" s="119" t="s">
        <v>83</v>
      </c>
      <c r="I93">
        <v>0</v>
      </c>
      <c r="J93" s="106">
        <v>90</v>
      </c>
      <c r="K93" s="119" t="s">
        <v>163</v>
      </c>
      <c r="L93" s="118">
        <v>0</v>
      </c>
      <c r="M93" s="106">
        <v>90</v>
      </c>
      <c r="N93" s="134" t="s">
        <v>108</v>
      </c>
      <c r="O93">
        <v>0</v>
      </c>
      <c r="P93" s="106">
        <v>90</v>
      </c>
      <c r="Q93" s="134" t="s">
        <v>164</v>
      </c>
      <c r="R93">
        <v>0</v>
      </c>
      <c r="S93" s="106">
        <v>90</v>
      </c>
      <c r="T93" s="256" t="s">
        <v>133</v>
      </c>
      <c r="U93">
        <v>0</v>
      </c>
      <c r="V93" s="251">
        <v>90</v>
      </c>
      <c r="W93" s="134" t="s">
        <v>18</v>
      </c>
      <c r="X93">
        <v>0</v>
      </c>
      <c r="Y93" s="251">
        <v>90</v>
      </c>
      <c r="Z93" s="134" t="s">
        <v>126</v>
      </c>
      <c r="AA93">
        <v>0</v>
      </c>
      <c r="AB93" s="251">
        <v>90</v>
      </c>
      <c r="AC93" s="134" t="s">
        <v>149</v>
      </c>
      <c r="AD93">
        <v>0</v>
      </c>
      <c r="AE93" s="251">
        <v>90</v>
      </c>
      <c r="AF93" s="134" t="s">
        <v>149</v>
      </c>
      <c r="AG93">
        <v>0</v>
      </c>
      <c r="AH93" s="251">
        <v>90</v>
      </c>
      <c r="AI93" s="134" t="s">
        <v>80</v>
      </c>
      <c r="AJ93">
        <v>0</v>
      </c>
      <c r="AK93" s="251">
        <v>90</v>
      </c>
      <c r="AL93" s="134" t="s">
        <v>221</v>
      </c>
      <c r="AM93">
        <v>0</v>
      </c>
      <c r="AN93" s="251">
        <v>90</v>
      </c>
      <c r="AO93" s="134" t="s">
        <v>232</v>
      </c>
      <c r="AP93">
        <v>0</v>
      </c>
      <c r="AQ93" s="251">
        <v>90</v>
      </c>
      <c r="AR93" s="134" t="s">
        <v>339</v>
      </c>
      <c r="AS93">
        <v>1</v>
      </c>
      <c r="AT93" s="251">
        <v>90</v>
      </c>
      <c r="AU93" s="134" t="s">
        <v>241</v>
      </c>
      <c r="AV93">
        <v>1</v>
      </c>
      <c r="AW93" s="251">
        <v>90</v>
      </c>
      <c r="AX93" s="134" t="s">
        <v>330</v>
      </c>
      <c r="AY93">
        <v>2</v>
      </c>
      <c r="AZ93" s="251">
        <v>90</v>
      </c>
      <c r="BA93" s="330" t="s">
        <v>213</v>
      </c>
      <c r="BB93" s="332">
        <v>0</v>
      </c>
      <c r="BC93" s="251">
        <v>90</v>
      </c>
      <c r="BD93" s="134" t="s">
        <v>370</v>
      </c>
      <c r="BE93">
        <v>1</v>
      </c>
      <c r="BF93" s="251">
        <v>90</v>
      </c>
      <c r="BG93" s="134" t="s">
        <v>217</v>
      </c>
      <c r="BH93">
        <v>0</v>
      </c>
      <c r="BI93" s="251">
        <v>90</v>
      </c>
      <c r="BJ93" s="134" t="s">
        <v>450</v>
      </c>
      <c r="BK93">
        <v>1</v>
      </c>
      <c r="BL93" s="251">
        <v>90</v>
      </c>
      <c r="BM93" s="134" t="s">
        <v>217</v>
      </c>
      <c r="BN93">
        <v>0</v>
      </c>
      <c r="BO93" s="251">
        <v>90</v>
      </c>
      <c r="BP93" s="134" t="s">
        <v>365</v>
      </c>
      <c r="BQ93">
        <v>1</v>
      </c>
      <c r="BR93" s="446">
        <v>90</v>
      </c>
      <c r="BS93" s="448" t="s">
        <v>228</v>
      </c>
      <c r="BT93" s="449">
        <v>0</v>
      </c>
      <c r="BU93" s="446">
        <v>90</v>
      </c>
      <c r="BV93" s="448" t="s">
        <v>238</v>
      </c>
      <c r="BW93" s="449">
        <v>0</v>
      </c>
      <c r="BX93" s="446">
        <v>90</v>
      </c>
      <c r="BY93" s="448" t="s">
        <v>265</v>
      </c>
      <c r="BZ93" s="449">
        <v>0</v>
      </c>
      <c r="CA93" s="446">
        <v>90</v>
      </c>
      <c r="CB93" s="448" t="s">
        <v>258</v>
      </c>
      <c r="CC93" s="449">
        <v>0</v>
      </c>
      <c r="CD93" s="446">
        <v>90</v>
      </c>
      <c r="CE93" s="448" t="s">
        <v>251</v>
      </c>
      <c r="CF93" s="449">
        <v>0</v>
      </c>
      <c r="CG93" s="446">
        <v>90</v>
      </c>
      <c r="CH93" s="448" t="s">
        <v>249</v>
      </c>
      <c r="CI93" s="449">
        <v>0</v>
      </c>
      <c r="CJ93" s="446">
        <v>90</v>
      </c>
      <c r="CK93" s="282" t="s">
        <v>228</v>
      </c>
      <c r="CL93">
        <v>0</v>
      </c>
      <c r="CM93" s="446">
        <v>90</v>
      </c>
      <c r="CN93" s="282" t="s">
        <v>222</v>
      </c>
      <c r="CO93">
        <v>0</v>
      </c>
    </row>
    <row r="94" spans="1:93" ht="12" customHeight="1">
      <c r="A94" s="106">
        <v>91</v>
      </c>
      <c r="B94" s="119" t="s">
        <v>83</v>
      </c>
      <c r="C94">
        <v>0</v>
      </c>
      <c r="D94" s="106">
        <v>91</v>
      </c>
      <c r="E94" s="102" t="s">
        <v>134</v>
      </c>
      <c r="F94" s="139">
        <v>0</v>
      </c>
      <c r="G94" s="106">
        <v>91</v>
      </c>
      <c r="H94" s="119" t="s">
        <v>44</v>
      </c>
      <c r="I94">
        <v>0</v>
      </c>
      <c r="J94" s="106">
        <v>91</v>
      </c>
      <c r="K94" s="119" t="s">
        <v>108</v>
      </c>
      <c r="L94" s="118">
        <v>0</v>
      </c>
      <c r="M94" s="106">
        <v>91</v>
      </c>
      <c r="N94" s="134" t="s">
        <v>159</v>
      </c>
      <c r="O94">
        <v>0</v>
      </c>
      <c r="P94" s="106">
        <v>91</v>
      </c>
      <c r="Q94" s="134" t="s">
        <v>133</v>
      </c>
      <c r="R94">
        <v>0</v>
      </c>
      <c r="S94" s="106">
        <v>91</v>
      </c>
      <c r="T94" s="256" t="s">
        <v>43</v>
      </c>
      <c r="U94">
        <v>0</v>
      </c>
      <c r="V94" s="244">
        <v>91</v>
      </c>
      <c r="W94" s="134" t="s">
        <v>129</v>
      </c>
      <c r="X94">
        <v>0</v>
      </c>
      <c r="Y94" s="244">
        <v>91</v>
      </c>
      <c r="Z94" s="134" t="s">
        <v>157</v>
      </c>
      <c r="AA94">
        <v>0</v>
      </c>
      <c r="AB94" s="244">
        <v>91</v>
      </c>
      <c r="AC94" s="134" t="s">
        <v>81</v>
      </c>
      <c r="AD94">
        <v>0</v>
      </c>
      <c r="AE94" s="244">
        <v>91</v>
      </c>
      <c r="AF94" s="134" t="s">
        <v>21</v>
      </c>
      <c r="AG94">
        <v>0</v>
      </c>
      <c r="AH94" s="244">
        <v>91</v>
      </c>
      <c r="AI94" s="134" t="s">
        <v>81</v>
      </c>
      <c r="AJ94">
        <v>0</v>
      </c>
      <c r="AK94" s="244">
        <v>91</v>
      </c>
      <c r="AL94" s="134" t="s">
        <v>222</v>
      </c>
      <c r="AM94">
        <v>0</v>
      </c>
      <c r="AN94" s="244">
        <v>91</v>
      </c>
      <c r="AO94" s="134" t="s">
        <v>234</v>
      </c>
      <c r="AP94">
        <v>0</v>
      </c>
      <c r="AQ94" s="244">
        <v>91</v>
      </c>
      <c r="AR94" s="134" t="s">
        <v>346</v>
      </c>
      <c r="AS94">
        <v>1</v>
      </c>
      <c r="AT94" s="244">
        <v>91</v>
      </c>
      <c r="AU94" s="134" t="s">
        <v>255</v>
      </c>
      <c r="AV94">
        <v>1</v>
      </c>
      <c r="AW94" s="244">
        <v>91</v>
      </c>
      <c r="AX94" s="134" t="s">
        <v>389</v>
      </c>
      <c r="AY94">
        <v>2</v>
      </c>
      <c r="AZ94" s="244">
        <v>91</v>
      </c>
      <c r="BA94" s="330" t="s">
        <v>217</v>
      </c>
      <c r="BB94" s="332">
        <v>0</v>
      </c>
      <c r="BC94" s="244">
        <v>91</v>
      </c>
      <c r="BD94" s="134" t="s">
        <v>378</v>
      </c>
      <c r="BE94">
        <v>1</v>
      </c>
      <c r="BF94" s="244">
        <v>91</v>
      </c>
      <c r="BG94" s="134" t="s">
        <v>219</v>
      </c>
      <c r="BH94">
        <v>0</v>
      </c>
      <c r="BI94" s="244">
        <v>91</v>
      </c>
      <c r="BJ94" s="134" t="s">
        <v>455</v>
      </c>
      <c r="BK94">
        <v>1</v>
      </c>
      <c r="BL94" s="244">
        <v>91</v>
      </c>
      <c r="BM94" s="134" t="s">
        <v>219</v>
      </c>
      <c r="BN94">
        <v>0</v>
      </c>
      <c r="BO94" s="244">
        <v>91</v>
      </c>
      <c r="BP94" s="134" t="s">
        <v>382</v>
      </c>
      <c r="BQ94">
        <v>1</v>
      </c>
      <c r="BR94" s="443">
        <v>91</v>
      </c>
      <c r="BS94" s="448" t="s">
        <v>232</v>
      </c>
      <c r="BT94" s="449">
        <v>0</v>
      </c>
      <c r="BU94" s="443">
        <v>91</v>
      </c>
      <c r="BV94" s="448" t="s">
        <v>239</v>
      </c>
      <c r="BW94" s="449">
        <v>0</v>
      </c>
      <c r="BX94" s="443">
        <v>91</v>
      </c>
      <c r="BY94" s="448" t="s">
        <v>266</v>
      </c>
      <c r="BZ94" s="449">
        <v>0</v>
      </c>
      <c r="CA94" s="443">
        <v>91</v>
      </c>
      <c r="CB94" s="448" t="s">
        <v>259</v>
      </c>
      <c r="CC94" s="449">
        <v>0</v>
      </c>
      <c r="CD94" s="443">
        <v>91</v>
      </c>
      <c r="CE94" s="448" t="s">
        <v>252</v>
      </c>
      <c r="CF94" s="449">
        <v>0</v>
      </c>
      <c r="CG94" s="443">
        <v>91</v>
      </c>
      <c r="CH94" s="448" t="s">
        <v>250</v>
      </c>
      <c r="CI94" s="449">
        <v>0</v>
      </c>
      <c r="CJ94" s="443">
        <v>91</v>
      </c>
      <c r="CK94" s="282" t="s">
        <v>232</v>
      </c>
      <c r="CL94">
        <v>0</v>
      </c>
      <c r="CM94" s="443">
        <v>91</v>
      </c>
      <c r="CN94" s="282" t="s">
        <v>223</v>
      </c>
      <c r="CO94">
        <v>0</v>
      </c>
    </row>
    <row r="95" spans="1:93" ht="12" customHeight="1" thickBot="1">
      <c r="A95" s="106">
        <v>92</v>
      </c>
      <c r="B95" s="119" t="s">
        <v>163</v>
      </c>
      <c r="C95">
        <v>0</v>
      </c>
      <c r="D95" s="106">
        <v>92</v>
      </c>
      <c r="E95" s="102" t="s">
        <v>167</v>
      </c>
      <c r="F95" s="139">
        <v>0</v>
      </c>
      <c r="G95" s="106">
        <v>92</v>
      </c>
      <c r="H95" s="119" t="s">
        <v>163</v>
      </c>
      <c r="I95">
        <v>0</v>
      </c>
      <c r="J95" s="106">
        <v>92</v>
      </c>
      <c r="K95" s="119" t="s">
        <v>159</v>
      </c>
      <c r="L95" s="118">
        <v>0</v>
      </c>
      <c r="M95" s="106">
        <v>92</v>
      </c>
      <c r="N95" s="134" t="s">
        <v>46</v>
      </c>
      <c r="O95">
        <v>0</v>
      </c>
      <c r="P95" s="106">
        <v>92</v>
      </c>
      <c r="Q95" s="134" t="s">
        <v>41</v>
      </c>
      <c r="R95">
        <v>0</v>
      </c>
      <c r="S95" s="106">
        <v>92</v>
      </c>
      <c r="T95" s="256" t="s">
        <v>82</v>
      </c>
      <c r="U95">
        <v>0</v>
      </c>
      <c r="V95" s="251">
        <v>92</v>
      </c>
      <c r="W95" s="134" t="s">
        <v>162</v>
      </c>
      <c r="X95">
        <v>0</v>
      </c>
      <c r="Y95" s="251">
        <v>92</v>
      </c>
      <c r="Z95" s="134" t="s">
        <v>17</v>
      </c>
      <c r="AA95">
        <v>0</v>
      </c>
      <c r="AB95" s="251">
        <v>92</v>
      </c>
      <c r="AC95" s="134" t="s">
        <v>164</v>
      </c>
      <c r="AD95">
        <v>0</v>
      </c>
      <c r="AE95" s="251">
        <v>92</v>
      </c>
      <c r="AF95" s="134" t="s">
        <v>22</v>
      </c>
      <c r="AG95">
        <v>0</v>
      </c>
      <c r="AH95" s="251">
        <v>92</v>
      </c>
      <c r="AI95" s="134" t="s">
        <v>164</v>
      </c>
      <c r="AJ95">
        <v>0</v>
      </c>
      <c r="AK95" s="251">
        <v>92</v>
      </c>
      <c r="AL95" s="134" t="s">
        <v>223</v>
      </c>
      <c r="AM95">
        <v>0</v>
      </c>
      <c r="AN95" s="251">
        <v>92</v>
      </c>
      <c r="AO95" s="134" t="s">
        <v>235</v>
      </c>
      <c r="AP95">
        <v>0</v>
      </c>
      <c r="AQ95" s="251">
        <v>92</v>
      </c>
      <c r="AR95" s="134" t="s">
        <v>370</v>
      </c>
      <c r="AS95">
        <v>1</v>
      </c>
      <c r="AT95" s="251">
        <v>92</v>
      </c>
      <c r="AU95" s="134" t="s">
        <v>305</v>
      </c>
      <c r="AV95">
        <v>1</v>
      </c>
      <c r="AW95" s="251">
        <v>92</v>
      </c>
      <c r="AX95" s="134" t="s">
        <v>419</v>
      </c>
      <c r="AY95">
        <v>2</v>
      </c>
      <c r="AZ95" s="251">
        <v>92</v>
      </c>
      <c r="BA95" s="330" t="s">
        <v>219</v>
      </c>
      <c r="BB95" s="332">
        <v>0</v>
      </c>
      <c r="BC95" s="251">
        <v>92</v>
      </c>
      <c r="BD95" s="134" t="s">
        <v>468</v>
      </c>
      <c r="BE95">
        <v>1</v>
      </c>
      <c r="BF95" s="251">
        <v>92</v>
      </c>
      <c r="BG95" s="134" t="s">
        <v>220</v>
      </c>
      <c r="BH95">
        <v>0</v>
      </c>
      <c r="BI95" s="251">
        <v>92</v>
      </c>
      <c r="BJ95" s="134" t="s">
        <v>492</v>
      </c>
      <c r="BK95">
        <v>1</v>
      </c>
      <c r="BL95" s="251">
        <v>92</v>
      </c>
      <c r="BM95" s="134" t="s">
        <v>220</v>
      </c>
      <c r="BN95">
        <v>0</v>
      </c>
      <c r="BO95" s="251">
        <v>92</v>
      </c>
      <c r="BP95" s="134" t="s">
        <v>404</v>
      </c>
      <c r="BQ95">
        <v>1</v>
      </c>
      <c r="BR95" s="446">
        <v>92</v>
      </c>
      <c r="BS95" s="448" t="s">
        <v>233</v>
      </c>
      <c r="BT95" s="449">
        <v>0</v>
      </c>
      <c r="BU95" s="446">
        <v>92</v>
      </c>
      <c r="BV95" s="448" t="s">
        <v>241</v>
      </c>
      <c r="BW95" s="449">
        <v>0</v>
      </c>
      <c r="BX95" s="446">
        <v>92</v>
      </c>
      <c r="BY95" s="448" t="s">
        <v>267</v>
      </c>
      <c r="BZ95" s="449">
        <v>0</v>
      </c>
      <c r="CA95" s="446">
        <v>92</v>
      </c>
      <c r="CB95" s="448" t="s">
        <v>260</v>
      </c>
      <c r="CC95" s="449">
        <v>0</v>
      </c>
      <c r="CD95" s="446">
        <v>92</v>
      </c>
      <c r="CE95" s="448" t="s">
        <v>253</v>
      </c>
      <c r="CF95" s="449">
        <v>0</v>
      </c>
      <c r="CG95" s="446">
        <v>92</v>
      </c>
      <c r="CH95" s="448" t="s">
        <v>252</v>
      </c>
      <c r="CI95" s="449">
        <v>0</v>
      </c>
      <c r="CJ95" s="446">
        <v>92</v>
      </c>
      <c r="CK95" s="282" t="s">
        <v>233</v>
      </c>
      <c r="CL95">
        <v>0</v>
      </c>
      <c r="CM95" s="446">
        <v>92</v>
      </c>
      <c r="CN95" s="282" t="s">
        <v>226</v>
      </c>
      <c r="CO95">
        <v>0</v>
      </c>
    </row>
    <row r="96" spans="1:93" ht="12" customHeight="1">
      <c r="A96" s="106">
        <v>93</v>
      </c>
      <c r="B96" s="119" t="s">
        <v>108</v>
      </c>
      <c r="C96">
        <v>0</v>
      </c>
      <c r="D96" s="106">
        <v>93</v>
      </c>
      <c r="E96" s="102" t="s">
        <v>135</v>
      </c>
      <c r="F96" s="139">
        <v>0</v>
      </c>
      <c r="G96" s="106">
        <v>93</v>
      </c>
      <c r="H96" s="119" t="s">
        <v>108</v>
      </c>
      <c r="I96">
        <v>0</v>
      </c>
      <c r="J96" s="106">
        <v>93</v>
      </c>
      <c r="K96" s="119" t="s">
        <v>158</v>
      </c>
      <c r="L96" s="118">
        <v>0</v>
      </c>
      <c r="M96" s="106">
        <v>93</v>
      </c>
      <c r="N96" s="134" t="s">
        <v>47</v>
      </c>
      <c r="O96">
        <v>0</v>
      </c>
      <c r="P96" s="106">
        <v>93</v>
      </c>
      <c r="Q96" s="134" t="s">
        <v>43</v>
      </c>
      <c r="R96">
        <v>0</v>
      </c>
      <c r="S96" s="106">
        <v>93</v>
      </c>
      <c r="T96" s="256" t="s">
        <v>83</v>
      </c>
      <c r="U96">
        <v>0</v>
      </c>
      <c r="V96" s="244">
        <v>93</v>
      </c>
      <c r="W96" s="134" t="s">
        <v>149</v>
      </c>
      <c r="X96">
        <v>0</v>
      </c>
      <c r="Y96" s="244">
        <v>93</v>
      </c>
      <c r="Z96" s="134" t="s">
        <v>127</v>
      </c>
      <c r="AA96">
        <v>0</v>
      </c>
      <c r="AB96" s="244">
        <v>93</v>
      </c>
      <c r="AC96" s="134" t="s">
        <v>82</v>
      </c>
      <c r="AD96">
        <v>0</v>
      </c>
      <c r="AE96" s="244">
        <v>93</v>
      </c>
      <c r="AF96" s="134" t="s">
        <v>165</v>
      </c>
      <c r="AG96">
        <v>0</v>
      </c>
      <c r="AH96" s="244">
        <v>93</v>
      </c>
      <c r="AI96" s="134" t="s">
        <v>133</v>
      </c>
      <c r="AJ96">
        <v>0</v>
      </c>
      <c r="AK96" s="244">
        <v>93</v>
      </c>
      <c r="AL96" s="134" t="s">
        <v>227</v>
      </c>
      <c r="AM96">
        <v>0</v>
      </c>
      <c r="AN96" s="244">
        <v>93</v>
      </c>
      <c r="AO96" s="134" t="s">
        <v>236</v>
      </c>
      <c r="AP96">
        <v>0</v>
      </c>
      <c r="AQ96" s="244">
        <v>93</v>
      </c>
      <c r="AR96" s="134" t="s">
        <v>404</v>
      </c>
      <c r="AS96">
        <v>1</v>
      </c>
      <c r="AT96" s="244">
        <v>93</v>
      </c>
      <c r="AU96" s="134" t="s">
        <v>369</v>
      </c>
      <c r="AV96">
        <v>1</v>
      </c>
      <c r="AW96" s="244">
        <v>93</v>
      </c>
      <c r="AX96" s="134" t="s">
        <v>446</v>
      </c>
      <c r="AY96">
        <v>2</v>
      </c>
      <c r="AZ96" s="244">
        <v>93</v>
      </c>
      <c r="BA96" s="330" t="s">
        <v>220</v>
      </c>
      <c r="BB96" s="332">
        <v>0</v>
      </c>
      <c r="BC96" s="244">
        <v>93</v>
      </c>
      <c r="BD96" s="134" t="s">
        <v>217</v>
      </c>
      <c r="BE96">
        <v>0</v>
      </c>
      <c r="BF96" s="244">
        <v>93</v>
      </c>
      <c r="BG96" s="134" t="s">
        <v>221</v>
      </c>
      <c r="BH96">
        <v>0</v>
      </c>
      <c r="BI96" s="244">
        <v>93</v>
      </c>
      <c r="BJ96" s="134" t="s">
        <v>217</v>
      </c>
      <c r="BK96">
        <v>0</v>
      </c>
      <c r="BL96" s="244">
        <v>93</v>
      </c>
      <c r="BM96" s="134" t="s">
        <v>221</v>
      </c>
      <c r="BN96">
        <v>0</v>
      </c>
      <c r="BO96" s="244">
        <v>93</v>
      </c>
      <c r="BP96" s="134" t="s">
        <v>414</v>
      </c>
      <c r="BQ96">
        <v>1</v>
      </c>
      <c r="BR96" s="443">
        <v>93</v>
      </c>
      <c r="BS96" s="448" t="s">
        <v>234</v>
      </c>
      <c r="BT96" s="449">
        <v>0</v>
      </c>
      <c r="BU96" s="443">
        <v>93</v>
      </c>
      <c r="BV96" s="448" t="s">
        <v>242</v>
      </c>
      <c r="BW96" s="449">
        <v>0</v>
      </c>
      <c r="BX96" s="443">
        <v>93</v>
      </c>
      <c r="BY96" s="448" t="s">
        <v>268</v>
      </c>
      <c r="BZ96" s="449">
        <v>0</v>
      </c>
      <c r="CA96" s="443">
        <v>93</v>
      </c>
      <c r="CB96" s="448" t="s">
        <v>261</v>
      </c>
      <c r="CC96" s="449">
        <v>0</v>
      </c>
      <c r="CD96" s="443">
        <v>93</v>
      </c>
      <c r="CE96" s="448" t="s">
        <v>255</v>
      </c>
      <c r="CF96" s="449">
        <v>0</v>
      </c>
      <c r="CG96" s="443">
        <v>93</v>
      </c>
      <c r="CH96" s="448" t="s">
        <v>253</v>
      </c>
      <c r="CI96" s="449">
        <v>0</v>
      </c>
      <c r="CJ96" s="443">
        <v>93</v>
      </c>
      <c r="CK96" s="282" t="s">
        <v>234</v>
      </c>
      <c r="CL96">
        <v>0</v>
      </c>
      <c r="CM96" s="443">
        <v>93</v>
      </c>
      <c r="CN96" s="282" t="s">
        <v>227</v>
      </c>
      <c r="CO96">
        <v>0</v>
      </c>
    </row>
    <row r="97" spans="1:93" ht="12" customHeight="1" thickBot="1">
      <c r="A97" s="106">
        <v>94</v>
      </c>
      <c r="B97" s="119" t="s">
        <v>159</v>
      </c>
      <c r="C97">
        <v>0</v>
      </c>
      <c r="D97" s="106">
        <v>94</v>
      </c>
      <c r="E97" s="102" t="s">
        <v>166</v>
      </c>
      <c r="F97" s="139">
        <v>0</v>
      </c>
      <c r="G97" s="106">
        <v>94</v>
      </c>
      <c r="H97" s="119" t="s">
        <v>159</v>
      </c>
      <c r="I97">
        <v>0</v>
      </c>
      <c r="J97" s="106">
        <v>94</v>
      </c>
      <c r="K97" s="119" t="s">
        <v>154</v>
      </c>
      <c r="L97" s="118">
        <v>0</v>
      </c>
      <c r="M97" s="106">
        <v>94</v>
      </c>
      <c r="N97" s="134" t="s">
        <v>158</v>
      </c>
      <c r="O97">
        <v>0</v>
      </c>
      <c r="P97" s="106">
        <v>94</v>
      </c>
      <c r="Q97" s="134" t="s">
        <v>82</v>
      </c>
      <c r="R97">
        <v>0</v>
      </c>
      <c r="S97" s="106">
        <v>94</v>
      </c>
      <c r="T97" s="256" t="s">
        <v>163</v>
      </c>
      <c r="U97">
        <v>0</v>
      </c>
      <c r="V97" s="251">
        <v>94</v>
      </c>
      <c r="W97" s="134" t="s">
        <v>22</v>
      </c>
      <c r="X97">
        <v>0</v>
      </c>
      <c r="Y97" s="251">
        <v>94</v>
      </c>
      <c r="Z97" s="134" t="s">
        <v>79</v>
      </c>
      <c r="AA97">
        <v>0</v>
      </c>
      <c r="AB97" s="251">
        <v>94</v>
      </c>
      <c r="AC97" s="134" t="s">
        <v>83</v>
      </c>
      <c r="AD97">
        <v>0</v>
      </c>
      <c r="AE97" s="251">
        <v>94</v>
      </c>
      <c r="AF97" s="134" t="s">
        <v>34</v>
      </c>
      <c r="AG97">
        <v>0</v>
      </c>
      <c r="AH97" s="251">
        <v>94</v>
      </c>
      <c r="AI97" s="134" t="s">
        <v>41</v>
      </c>
      <c r="AJ97">
        <v>0</v>
      </c>
      <c r="AK97" s="251">
        <v>94</v>
      </c>
      <c r="AL97" s="134" t="s">
        <v>228</v>
      </c>
      <c r="AM97">
        <v>0</v>
      </c>
      <c r="AN97" s="251">
        <v>94</v>
      </c>
      <c r="AO97" s="134" t="s">
        <v>237</v>
      </c>
      <c r="AP97">
        <v>0</v>
      </c>
      <c r="AQ97" s="251">
        <v>94</v>
      </c>
      <c r="AR97" s="134" t="s">
        <v>457</v>
      </c>
      <c r="AS97">
        <v>1</v>
      </c>
      <c r="AT97" s="251">
        <v>94</v>
      </c>
      <c r="AU97" s="134" t="s">
        <v>413</v>
      </c>
      <c r="AV97">
        <v>1</v>
      </c>
      <c r="AW97" s="251">
        <v>94</v>
      </c>
      <c r="AX97" s="134" t="s">
        <v>224</v>
      </c>
      <c r="AY97">
        <v>1</v>
      </c>
      <c r="AZ97" s="251">
        <v>94</v>
      </c>
      <c r="BA97" s="330" t="s">
        <v>221</v>
      </c>
      <c r="BB97" s="332">
        <v>0</v>
      </c>
      <c r="BC97" s="251">
        <v>94</v>
      </c>
      <c r="BD97" s="134" t="s">
        <v>219</v>
      </c>
      <c r="BE97">
        <v>0</v>
      </c>
      <c r="BF97" s="251">
        <v>94</v>
      </c>
      <c r="BG97" s="134" t="s">
        <v>222</v>
      </c>
      <c r="BH97">
        <v>0</v>
      </c>
      <c r="BI97" s="251">
        <v>94</v>
      </c>
      <c r="BJ97" s="134" t="s">
        <v>219</v>
      </c>
      <c r="BK97">
        <v>0</v>
      </c>
      <c r="BL97" s="251">
        <v>94</v>
      </c>
      <c r="BM97" s="134" t="s">
        <v>222</v>
      </c>
      <c r="BN97">
        <v>0</v>
      </c>
      <c r="BO97" s="251">
        <v>94</v>
      </c>
      <c r="BP97" s="134" t="s">
        <v>433</v>
      </c>
      <c r="BQ97">
        <v>1</v>
      </c>
      <c r="BR97" s="446">
        <v>94</v>
      </c>
      <c r="BS97" s="448" t="s">
        <v>236</v>
      </c>
      <c r="BT97" s="449">
        <v>0</v>
      </c>
      <c r="BU97" s="446">
        <v>94</v>
      </c>
      <c r="BV97" s="448" t="s">
        <v>243</v>
      </c>
      <c r="BW97" s="449">
        <v>0</v>
      </c>
      <c r="BX97" s="446">
        <v>94</v>
      </c>
      <c r="BY97" s="448" t="s">
        <v>269</v>
      </c>
      <c r="BZ97" s="449">
        <v>0</v>
      </c>
      <c r="CA97" s="446">
        <v>94</v>
      </c>
      <c r="CB97" s="448" t="s">
        <v>262</v>
      </c>
      <c r="CC97" s="449">
        <v>0</v>
      </c>
      <c r="CD97" s="446">
        <v>94</v>
      </c>
      <c r="CE97" s="448" t="s">
        <v>256</v>
      </c>
      <c r="CF97" s="449">
        <v>0</v>
      </c>
      <c r="CG97" s="446">
        <v>94</v>
      </c>
      <c r="CH97" s="448" t="s">
        <v>255</v>
      </c>
      <c r="CI97" s="449">
        <v>0</v>
      </c>
      <c r="CJ97" s="446">
        <v>94</v>
      </c>
      <c r="CK97" s="282" t="s">
        <v>236</v>
      </c>
      <c r="CL97">
        <v>0</v>
      </c>
      <c r="CM97" s="446">
        <v>94</v>
      </c>
      <c r="CN97" s="282" t="s">
        <v>232</v>
      </c>
      <c r="CO97">
        <v>0</v>
      </c>
    </row>
    <row r="98" spans="1:93" ht="12" customHeight="1">
      <c r="A98" s="106">
        <v>95</v>
      </c>
      <c r="B98" s="119" t="s">
        <v>158</v>
      </c>
      <c r="C98">
        <v>0</v>
      </c>
      <c r="D98" s="106">
        <v>95</v>
      </c>
      <c r="E98" s="102" t="s">
        <v>84</v>
      </c>
      <c r="F98" s="139">
        <v>0</v>
      </c>
      <c r="G98" s="106">
        <v>95</v>
      </c>
      <c r="H98" s="119" t="s">
        <v>46</v>
      </c>
      <c r="I98">
        <v>0</v>
      </c>
      <c r="J98" s="106">
        <v>95</v>
      </c>
      <c r="K98" s="119" t="s">
        <v>134</v>
      </c>
      <c r="L98" s="118">
        <v>0</v>
      </c>
      <c r="M98" s="106">
        <v>95</v>
      </c>
      <c r="N98" s="134" t="s">
        <v>154</v>
      </c>
      <c r="O98">
        <v>0</v>
      </c>
      <c r="P98" s="106">
        <v>95</v>
      </c>
      <c r="Q98" s="134" t="s">
        <v>45</v>
      </c>
      <c r="R98">
        <v>0</v>
      </c>
      <c r="S98" s="106">
        <v>95</v>
      </c>
      <c r="T98" s="256" t="s">
        <v>108</v>
      </c>
      <c r="U98">
        <v>0</v>
      </c>
      <c r="V98" s="244">
        <v>95</v>
      </c>
      <c r="W98" s="134" t="s">
        <v>165</v>
      </c>
      <c r="X98">
        <v>0</v>
      </c>
      <c r="Y98" s="244">
        <v>95</v>
      </c>
      <c r="Z98" s="134" t="s">
        <v>129</v>
      </c>
      <c r="AA98">
        <v>0</v>
      </c>
      <c r="AB98" s="244">
        <v>95</v>
      </c>
      <c r="AC98" s="134" t="s">
        <v>44</v>
      </c>
      <c r="AD98">
        <v>0</v>
      </c>
      <c r="AE98" s="244">
        <v>95</v>
      </c>
      <c r="AF98" s="134" t="s">
        <v>80</v>
      </c>
      <c r="AG98">
        <v>0</v>
      </c>
      <c r="AH98" s="244">
        <v>95</v>
      </c>
      <c r="AI98" s="134" t="s">
        <v>82</v>
      </c>
      <c r="AJ98">
        <v>0</v>
      </c>
      <c r="AK98" s="244">
        <v>95</v>
      </c>
      <c r="AL98" s="134" t="s">
        <v>232</v>
      </c>
      <c r="AM98">
        <v>0</v>
      </c>
      <c r="AN98" s="244">
        <v>95</v>
      </c>
      <c r="AO98" s="134" t="s">
        <v>238</v>
      </c>
      <c r="AP98">
        <v>0</v>
      </c>
      <c r="AQ98" s="244">
        <v>95</v>
      </c>
      <c r="AR98" s="134" t="s">
        <v>465</v>
      </c>
      <c r="AS98">
        <v>1</v>
      </c>
      <c r="AT98" s="244">
        <v>95</v>
      </c>
      <c r="AU98" s="134" t="s">
        <v>420</v>
      </c>
      <c r="AV98">
        <v>1</v>
      </c>
      <c r="AW98" s="244">
        <v>95</v>
      </c>
      <c r="AX98" s="134" t="s">
        <v>311</v>
      </c>
      <c r="AY98">
        <v>1</v>
      </c>
      <c r="AZ98" s="244">
        <v>95</v>
      </c>
      <c r="BA98" s="330" t="s">
        <v>222</v>
      </c>
      <c r="BB98" s="332">
        <v>0</v>
      </c>
      <c r="BC98" s="244">
        <v>95</v>
      </c>
      <c r="BD98" s="134" t="s">
        <v>220</v>
      </c>
      <c r="BE98">
        <v>0</v>
      </c>
      <c r="BF98" s="244">
        <v>95</v>
      </c>
      <c r="BG98" s="134" t="s">
        <v>223</v>
      </c>
      <c r="BH98">
        <v>0</v>
      </c>
      <c r="BI98" s="244">
        <v>95</v>
      </c>
      <c r="BJ98" s="134" t="s">
        <v>220</v>
      </c>
      <c r="BK98">
        <v>0</v>
      </c>
      <c r="BL98" s="244">
        <v>95</v>
      </c>
      <c r="BM98" s="134" t="s">
        <v>223</v>
      </c>
      <c r="BN98">
        <v>0</v>
      </c>
      <c r="BO98" s="244">
        <v>95</v>
      </c>
      <c r="BP98" s="134" t="s">
        <v>450</v>
      </c>
      <c r="BQ98">
        <v>1</v>
      </c>
      <c r="BR98" s="443">
        <v>95</v>
      </c>
      <c r="BS98" s="448" t="s">
        <v>237</v>
      </c>
      <c r="BT98" s="449">
        <v>0</v>
      </c>
      <c r="BU98" s="443">
        <v>95</v>
      </c>
      <c r="BV98" s="448" t="s">
        <v>244</v>
      </c>
      <c r="BW98" s="449">
        <v>0</v>
      </c>
      <c r="BX98" s="443">
        <v>95</v>
      </c>
      <c r="BY98" s="448" t="s">
        <v>270</v>
      </c>
      <c r="BZ98" s="449">
        <v>0</v>
      </c>
      <c r="CA98" s="443">
        <v>95</v>
      </c>
      <c r="CB98" s="448" t="s">
        <v>263</v>
      </c>
      <c r="CC98" s="449">
        <v>0</v>
      </c>
      <c r="CD98" s="443">
        <v>95</v>
      </c>
      <c r="CE98" s="448" t="s">
        <v>257</v>
      </c>
      <c r="CF98" s="449">
        <v>0</v>
      </c>
      <c r="CG98" s="443">
        <v>95</v>
      </c>
      <c r="CH98" s="448" t="s">
        <v>258</v>
      </c>
      <c r="CI98" s="449">
        <v>0</v>
      </c>
      <c r="CJ98" s="443">
        <v>95</v>
      </c>
      <c r="CK98" s="282" t="s">
        <v>237</v>
      </c>
      <c r="CL98">
        <v>0</v>
      </c>
      <c r="CM98" s="443">
        <v>95</v>
      </c>
      <c r="CN98" s="282" t="s">
        <v>234</v>
      </c>
      <c r="CO98">
        <v>0</v>
      </c>
    </row>
    <row r="99" spans="1:93" ht="12" customHeight="1" thickBot="1">
      <c r="A99" s="106">
        <v>96</v>
      </c>
      <c r="B99" s="119" t="s">
        <v>154</v>
      </c>
      <c r="C99">
        <v>0</v>
      </c>
      <c r="D99" s="106">
        <v>96</v>
      </c>
      <c r="E99" s="102" t="s">
        <v>160</v>
      </c>
      <c r="F99" s="139">
        <v>0</v>
      </c>
      <c r="G99" s="106">
        <v>96</v>
      </c>
      <c r="H99" s="119" t="s">
        <v>158</v>
      </c>
      <c r="I99">
        <v>0</v>
      </c>
      <c r="J99" s="106">
        <v>96</v>
      </c>
      <c r="K99" s="119" t="s">
        <v>167</v>
      </c>
      <c r="L99" s="118">
        <v>0</v>
      </c>
      <c r="M99" s="106">
        <v>96</v>
      </c>
      <c r="N99" s="134" t="s">
        <v>134</v>
      </c>
      <c r="O99">
        <v>0</v>
      </c>
      <c r="P99" s="106">
        <v>96</v>
      </c>
      <c r="Q99" s="134" t="s">
        <v>44</v>
      </c>
      <c r="R99">
        <v>0</v>
      </c>
      <c r="S99" s="106">
        <v>96</v>
      </c>
      <c r="T99" s="256" t="s">
        <v>159</v>
      </c>
      <c r="U99">
        <v>0</v>
      </c>
      <c r="V99" s="251">
        <v>96</v>
      </c>
      <c r="W99" s="134" t="s">
        <v>80</v>
      </c>
      <c r="X99">
        <v>0</v>
      </c>
      <c r="Y99" s="251">
        <v>96</v>
      </c>
      <c r="Z99" s="134" t="s">
        <v>162</v>
      </c>
      <c r="AA99">
        <v>0</v>
      </c>
      <c r="AB99" s="251">
        <v>96</v>
      </c>
      <c r="AC99" s="134" t="s">
        <v>163</v>
      </c>
      <c r="AD99">
        <v>0</v>
      </c>
      <c r="AE99" s="251">
        <v>96</v>
      </c>
      <c r="AF99" s="134" t="s">
        <v>164</v>
      </c>
      <c r="AG99">
        <v>0</v>
      </c>
      <c r="AH99" s="251">
        <v>96</v>
      </c>
      <c r="AI99" s="134" t="s">
        <v>45</v>
      </c>
      <c r="AJ99">
        <v>0</v>
      </c>
      <c r="AK99" s="251">
        <v>96</v>
      </c>
      <c r="AL99" s="134" t="s">
        <v>234</v>
      </c>
      <c r="AM99">
        <v>0</v>
      </c>
      <c r="AN99" s="251">
        <v>96</v>
      </c>
      <c r="AO99" s="134" t="s">
        <v>239</v>
      </c>
      <c r="AP99">
        <v>0</v>
      </c>
      <c r="AQ99" s="251">
        <v>96</v>
      </c>
      <c r="AR99" s="134" t="s">
        <v>472</v>
      </c>
      <c r="AS99">
        <v>1</v>
      </c>
      <c r="AT99" s="251">
        <v>96</v>
      </c>
      <c r="AU99" s="134" t="s">
        <v>465</v>
      </c>
      <c r="AV99">
        <v>1</v>
      </c>
      <c r="AW99" s="251">
        <v>96</v>
      </c>
      <c r="AX99" s="134" t="s">
        <v>370</v>
      </c>
      <c r="AY99">
        <v>1</v>
      </c>
      <c r="AZ99" s="251">
        <v>96</v>
      </c>
      <c r="BA99" s="330" t="s">
        <v>223</v>
      </c>
      <c r="BB99" s="332">
        <v>0</v>
      </c>
      <c r="BC99" s="251">
        <v>96</v>
      </c>
      <c r="BD99" s="134" t="s">
        <v>221</v>
      </c>
      <c r="BE99">
        <v>0</v>
      </c>
      <c r="BF99" s="251">
        <v>96</v>
      </c>
      <c r="BG99" s="134" t="s">
        <v>225</v>
      </c>
      <c r="BH99">
        <v>0</v>
      </c>
      <c r="BI99" s="251">
        <v>96</v>
      </c>
      <c r="BJ99" s="134" t="s">
        <v>221</v>
      </c>
      <c r="BK99">
        <v>0</v>
      </c>
      <c r="BL99" s="251">
        <v>96</v>
      </c>
      <c r="BM99" s="134" t="s">
        <v>225</v>
      </c>
      <c r="BN99">
        <v>0</v>
      </c>
      <c r="BO99" s="251">
        <v>96</v>
      </c>
      <c r="BP99" s="134" t="s">
        <v>213</v>
      </c>
      <c r="BQ99">
        <v>0</v>
      </c>
      <c r="BR99" s="446">
        <v>96</v>
      </c>
      <c r="BS99" s="448" t="s">
        <v>238</v>
      </c>
      <c r="BT99" s="449">
        <v>0</v>
      </c>
      <c r="BU99" s="446">
        <v>96</v>
      </c>
      <c r="BV99" s="448" t="s">
        <v>245</v>
      </c>
      <c r="BW99" s="449">
        <v>0</v>
      </c>
      <c r="BX99" s="446">
        <v>96</v>
      </c>
      <c r="BY99" s="448" t="s">
        <v>271</v>
      </c>
      <c r="BZ99" s="449">
        <v>0</v>
      </c>
      <c r="CA99" s="446">
        <v>96</v>
      </c>
      <c r="CB99" s="448" t="s">
        <v>264</v>
      </c>
      <c r="CC99" s="449">
        <v>0</v>
      </c>
      <c r="CD99" s="446">
        <v>96</v>
      </c>
      <c r="CE99" s="448" t="s">
        <v>258</v>
      </c>
      <c r="CF99" s="449">
        <v>0</v>
      </c>
      <c r="CG99" s="446">
        <v>96</v>
      </c>
      <c r="CH99" s="448" t="s">
        <v>260</v>
      </c>
      <c r="CI99" s="449">
        <v>0</v>
      </c>
      <c r="CJ99" s="446">
        <v>96</v>
      </c>
      <c r="CK99" s="282" t="s">
        <v>238</v>
      </c>
      <c r="CL99">
        <v>0</v>
      </c>
      <c r="CM99" s="446">
        <v>96</v>
      </c>
      <c r="CN99" s="282" t="s">
        <v>235</v>
      </c>
      <c r="CO99">
        <v>0</v>
      </c>
    </row>
    <row r="100" spans="1:93" ht="12" customHeight="1">
      <c r="A100" s="106">
        <v>97</v>
      </c>
      <c r="B100" s="119" t="s">
        <v>134</v>
      </c>
      <c r="C100">
        <v>0</v>
      </c>
      <c r="D100" s="106">
        <v>97</v>
      </c>
      <c r="E100" s="102" t="s">
        <v>50</v>
      </c>
      <c r="F100" s="139">
        <v>0</v>
      </c>
      <c r="G100" s="106">
        <v>97</v>
      </c>
      <c r="H100" s="119" t="s">
        <v>134</v>
      </c>
      <c r="I100">
        <v>0</v>
      </c>
      <c r="J100" s="106">
        <v>97</v>
      </c>
      <c r="K100" s="119" t="s">
        <v>135</v>
      </c>
      <c r="L100" s="118">
        <v>0</v>
      </c>
      <c r="M100" s="106">
        <v>97</v>
      </c>
      <c r="N100" s="134" t="s">
        <v>167</v>
      </c>
      <c r="O100">
        <v>0</v>
      </c>
      <c r="P100" s="106">
        <v>97</v>
      </c>
      <c r="Q100" s="134" t="s">
        <v>163</v>
      </c>
      <c r="R100">
        <v>0</v>
      </c>
      <c r="S100" s="106">
        <v>97</v>
      </c>
      <c r="T100" s="256" t="s">
        <v>158</v>
      </c>
      <c r="U100">
        <v>0</v>
      </c>
      <c r="V100" s="244">
        <v>97</v>
      </c>
      <c r="W100" s="134" t="s">
        <v>81</v>
      </c>
      <c r="X100">
        <v>0</v>
      </c>
      <c r="Y100" s="244">
        <v>97</v>
      </c>
      <c r="Z100" s="134" t="s">
        <v>149</v>
      </c>
      <c r="AA100">
        <v>0</v>
      </c>
      <c r="AB100" s="244">
        <v>97</v>
      </c>
      <c r="AC100" s="134" t="s">
        <v>108</v>
      </c>
      <c r="AD100">
        <v>0</v>
      </c>
      <c r="AE100" s="244">
        <v>97</v>
      </c>
      <c r="AF100" s="134" t="s">
        <v>133</v>
      </c>
      <c r="AG100">
        <v>0</v>
      </c>
      <c r="AH100" s="244">
        <v>97</v>
      </c>
      <c r="AI100" s="134" t="s">
        <v>163</v>
      </c>
      <c r="AJ100">
        <v>0</v>
      </c>
      <c r="AK100" s="244">
        <v>97</v>
      </c>
      <c r="AL100" s="134" t="s">
        <v>236</v>
      </c>
      <c r="AM100">
        <v>0</v>
      </c>
      <c r="AN100" s="244">
        <v>97</v>
      </c>
      <c r="AO100" s="134" t="s">
        <v>240</v>
      </c>
      <c r="AP100">
        <v>0</v>
      </c>
      <c r="AQ100" s="244">
        <v>97</v>
      </c>
      <c r="AR100" s="134" t="s">
        <v>473</v>
      </c>
      <c r="AS100">
        <v>1</v>
      </c>
      <c r="AT100" s="244">
        <v>97</v>
      </c>
      <c r="AU100" s="134" t="s">
        <v>479</v>
      </c>
      <c r="AV100">
        <v>1</v>
      </c>
      <c r="AW100" s="244">
        <v>97</v>
      </c>
      <c r="AX100" s="134" t="s">
        <v>373</v>
      </c>
      <c r="AY100">
        <v>1</v>
      </c>
      <c r="AZ100" s="244">
        <v>97</v>
      </c>
      <c r="BA100" s="330" t="s">
        <v>225</v>
      </c>
      <c r="BB100" s="332">
        <v>0</v>
      </c>
      <c r="BC100" s="244">
        <v>97</v>
      </c>
      <c r="BD100" s="134" t="s">
        <v>222</v>
      </c>
      <c r="BE100">
        <v>0</v>
      </c>
      <c r="BF100" s="244">
        <v>97</v>
      </c>
      <c r="BG100" s="134" t="s">
        <v>227</v>
      </c>
      <c r="BH100">
        <v>0</v>
      </c>
      <c r="BI100" s="244">
        <v>97</v>
      </c>
      <c r="BJ100" s="134" t="s">
        <v>222</v>
      </c>
      <c r="BK100">
        <v>0</v>
      </c>
      <c r="BL100" s="244">
        <v>97</v>
      </c>
      <c r="BM100" s="134" t="s">
        <v>226</v>
      </c>
      <c r="BN100">
        <v>0</v>
      </c>
      <c r="BO100" s="244">
        <v>97</v>
      </c>
      <c r="BP100" s="134" t="s">
        <v>217</v>
      </c>
      <c r="BQ100">
        <v>0</v>
      </c>
      <c r="BR100" s="443">
        <v>97</v>
      </c>
      <c r="BS100" s="448" t="s">
        <v>239</v>
      </c>
      <c r="BT100" s="449">
        <v>0</v>
      </c>
      <c r="BU100" s="443">
        <v>97</v>
      </c>
      <c r="BV100" s="448" t="s">
        <v>247</v>
      </c>
      <c r="BW100" s="449">
        <v>0</v>
      </c>
      <c r="BX100" s="443">
        <v>97</v>
      </c>
      <c r="BY100" s="448" t="s">
        <v>272</v>
      </c>
      <c r="BZ100" s="449">
        <v>0</v>
      </c>
      <c r="CA100" s="443">
        <v>97</v>
      </c>
      <c r="CB100" s="448" t="s">
        <v>265</v>
      </c>
      <c r="CC100" s="449">
        <v>0</v>
      </c>
      <c r="CD100" s="443">
        <v>97</v>
      </c>
      <c r="CE100" s="448" t="s">
        <v>260</v>
      </c>
      <c r="CF100" s="449">
        <v>0</v>
      </c>
      <c r="CG100" s="443">
        <v>97</v>
      </c>
      <c r="CH100" s="448" t="s">
        <v>261</v>
      </c>
      <c r="CI100" s="449">
        <v>0</v>
      </c>
      <c r="CJ100" s="443">
        <v>97</v>
      </c>
      <c r="CK100" s="282" t="s">
        <v>239</v>
      </c>
      <c r="CL100">
        <v>0</v>
      </c>
      <c r="CM100" s="443">
        <v>97</v>
      </c>
      <c r="CN100" s="282" t="s">
        <v>236</v>
      </c>
      <c r="CO100">
        <v>0</v>
      </c>
    </row>
    <row r="101" spans="1:93" ht="12" customHeight="1" thickBot="1">
      <c r="A101" s="106">
        <v>98</v>
      </c>
      <c r="B101" s="152" t="s">
        <v>167</v>
      </c>
      <c r="C101">
        <v>0</v>
      </c>
      <c r="D101" s="106">
        <v>98</v>
      </c>
      <c r="E101" s="102" t="s">
        <v>52</v>
      </c>
      <c r="F101" s="139">
        <v>0</v>
      </c>
      <c r="G101" s="106">
        <v>98</v>
      </c>
      <c r="H101" s="152" t="s">
        <v>167</v>
      </c>
      <c r="I101">
        <v>0</v>
      </c>
      <c r="J101" s="106">
        <v>98</v>
      </c>
      <c r="K101" s="152" t="s">
        <v>166</v>
      </c>
      <c r="L101" s="118">
        <v>0</v>
      </c>
      <c r="M101" s="106">
        <v>98</v>
      </c>
      <c r="N101" s="135" t="s">
        <v>135</v>
      </c>
      <c r="O101">
        <v>0</v>
      </c>
      <c r="P101" s="106">
        <v>98</v>
      </c>
      <c r="Q101" s="135" t="s">
        <v>159</v>
      </c>
      <c r="R101">
        <v>0</v>
      </c>
      <c r="S101" s="106">
        <v>98</v>
      </c>
      <c r="T101" s="258" t="s">
        <v>154</v>
      </c>
      <c r="U101">
        <v>0</v>
      </c>
      <c r="V101" s="251">
        <v>98</v>
      </c>
      <c r="W101" s="135" t="s">
        <v>133</v>
      </c>
      <c r="X101">
        <v>0</v>
      </c>
      <c r="Y101" s="251">
        <v>98</v>
      </c>
      <c r="Z101" s="135" t="s">
        <v>130</v>
      </c>
      <c r="AA101">
        <v>0</v>
      </c>
      <c r="AB101" s="251">
        <v>98</v>
      </c>
      <c r="AC101" s="135" t="s">
        <v>159</v>
      </c>
      <c r="AD101">
        <v>0</v>
      </c>
      <c r="AE101" s="251">
        <v>98</v>
      </c>
      <c r="AF101" s="135" t="s">
        <v>82</v>
      </c>
      <c r="AG101">
        <v>0</v>
      </c>
      <c r="AH101" s="251">
        <v>98</v>
      </c>
      <c r="AI101" s="135" t="s">
        <v>159</v>
      </c>
      <c r="AJ101">
        <v>0</v>
      </c>
      <c r="AK101" s="251">
        <v>98</v>
      </c>
      <c r="AL101" s="135" t="s">
        <v>237</v>
      </c>
      <c r="AM101">
        <v>0</v>
      </c>
      <c r="AN101" s="251">
        <v>98</v>
      </c>
      <c r="AO101" s="135" t="s">
        <v>241</v>
      </c>
      <c r="AP101">
        <v>0</v>
      </c>
      <c r="AQ101" s="251">
        <v>98</v>
      </c>
      <c r="AR101" s="135" t="s">
        <v>213</v>
      </c>
      <c r="AS101">
        <v>0</v>
      </c>
      <c r="AT101" s="251">
        <v>98</v>
      </c>
      <c r="AU101" s="135" t="s">
        <v>214</v>
      </c>
      <c r="AV101">
        <v>0</v>
      </c>
      <c r="AW101" s="251">
        <v>98</v>
      </c>
      <c r="AX101" s="135" t="s">
        <v>378</v>
      </c>
      <c r="AY101">
        <v>1</v>
      </c>
      <c r="AZ101" s="251">
        <v>98</v>
      </c>
      <c r="BA101" s="331" t="s">
        <v>226</v>
      </c>
      <c r="BB101" s="332">
        <v>0</v>
      </c>
      <c r="BC101" s="251">
        <v>98</v>
      </c>
      <c r="BD101" s="135" t="s">
        <v>223</v>
      </c>
      <c r="BE101">
        <v>0</v>
      </c>
      <c r="BF101" s="251">
        <v>98</v>
      </c>
      <c r="BG101" s="135" t="s">
        <v>228</v>
      </c>
      <c r="BH101">
        <v>0</v>
      </c>
      <c r="BI101" s="251">
        <v>98</v>
      </c>
      <c r="BJ101" s="135" t="s">
        <v>223</v>
      </c>
      <c r="BK101">
        <v>0</v>
      </c>
      <c r="BL101" s="251">
        <v>98</v>
      </c>
      <c r="BM101" s="135" t="s">
        <v>227</v>
      </c>
      <c r="BN101">
        <v>0</v>
      </c>
      <c r="BO101" s="251">
        <v>98</v>
      </c>
      <c r="BP101" s="135" t="s">
        <v>219</v>
      </c>
      <c r="BQ101">
        <v>0</v>
      </c>
      <c r="BR101" s="446">
        <v>98</v>
      </c>
      <c r="BS101" s="450" t="s">
        <v>241</v>
      </c>
      <c r="BT101" s="449">
        <v>0</v>
      </c>
      <c r="BU101" s="446">
        <v>98</v>
      </c>
      <c r="BV101" s="450" t="s">
        <v>248</v>
      </c>
      <c r="BW101" s="449">
        <v>0</v>
      </c>
      <c r="BX101" s="446">
        <v>98</v>
      </c>
      <c r="BY101" s="450" t="s">
        <v>275</v>
      </c>
      <c r="BZ101" s="449">
        <v>0</v>
      </c>
      <c r="CA101" s="446">
        <v>98</v>
      </c>
      <c r="CB101" s="450" t="s">
        <v>266</v>
      </c>
      <c r="CC101" s="449">
        <v>0</v>
      </c>
      <c r="CD101" s="446">
        <v>98</v>
      </c>
      <c r="CE101" s="450" t="s">
        <v>261</v>
      </c>
      <c r="CF101" s="449">
        <v>0</v>
      </c>
      <c r="CG101" s="446">
        <v>98</v>
      </c>
      <c r="CH101" s="450" t="s">
        <v>262</v>
      </c>
      <c r="CI101" s="449">
        <v>0</v>
      </c>
      <c r="CJ101" s="446">
        <v>98</v>
      </c>
      <c r="CK101" s="282" t="s">
        <v>241</v>
      </c>
      <c r="CL101">
        <v>0</v>
      </c>
      <c r="CM101" s="446">
        <v>98</v>
      </c>
      <c r="CN101" s="282" t="s">
        <v>237</v>
      </c>
      <c r="CO101">
        <v>0</v>
      </c>
    </row>
    <row r="102" spans="1:93" ht="12" customHeight="1">
      <c r="A102" s="106">
        <v>99</v>
      </c>
      <c r="B102" s="119" t="s">
        <v>135</v>
      </c>
      <c r="C102">
        <v>0</v>
      </c>
      <c r="D102" s="106">
        <v>99</v>
      </c>
      <c r="E102" s="102" t="s">
        <v>150</v>
      </c>
      <c r="F102" s="139">
        <v>0</v>
      </c>
      <c r="G102" s="106">
        <v>99</v>
      </c>
      <c r="H102" s="119" t="s">
        <v>166</v>
      </c>
      <c r="I102">
        <v>0</v>
      </c>
      <c r="J102" s="106">
        <v>99</v>
      </c>
      <c r="K102" s="119" t="s">
        <v>160</v>
      </c>
      <c r="L102" s="118">
        <v>0</v>
      </c>
      <c r="M102" s="106">
        <v>99</v>
      </c>
      <c r="N102" s="134" t="s">
        <v>166</v>
      </c>
      <c r="O102">
        <v>0</v>
      </c>
      <c r="P102" s="106">
        <v>99</v>
      </c>
      <c r="Q102" s="134" t="s">
        <v>46</v>
      </c>
      <c r="R102">
        <v>0</v>
      </c>
      <c r="S102" s="106">
        <v>99</v>
      </c>
      <c r="T102" s="256" t="s">
        <v>134</v>
      </c>
      <c r="U102">
        <v>0</v>
      </c>
      <c r="V102" s="244">
        <v>99</v>
      </c>
      <c r="W102" s="134" t="s">
        <v>41</v>
      </c>
      <c r="X102">
        <v>0</v>
      </c>
      <c r="Y102" s="244">
        <v>99</v>
      </c>
      <c r="Z102" s="134" t="s">
        <v>165</v>
      </c>
      <c r="AA102">
        <v>0</v>
      </c>
      <c r="AB102" s="244">
        <v>99</v>
      </c>
      <c r="AC102" s="134" t="s">
        <v>158</v>
      </c>
      <c r="AD102">
        <v>0</v>
      </c>
      <c r="AE102" s="244">
        <v>99</v>
      </c>
      <c r="AF102" s="134" t="s">
        <v>45</v>
      </c>
      <c r="AG102">
        <v>0</v>
      </c>
      <c r="AH102" s="244">
        <v>99</v>
      </c>
      <c r="AI102" s="134" t="s">
        <v>158</v>
      </c>
      <c r="AJ102">
        <v>0</v>
      </c>
      <c r="AK102" s="244">
        <v>99</v>
      </c>
      <c r="AL102" s="134" t="s">
        <v>238</v>
      </c>
      <c r="AM102">
        <v>0</v>
      </c>
      <c r="AN102" s="244">
        <v>99</v>
      </c>
      <c r="AO102" s="134" t="s">
        <v>242</v>
      </c>
      <c r="AP102">
        <v>0</v>
      </c>
      <c r="AQ102" s="244">
        <v>99</v>
      </c>
      <c r="AR102" s="134" t="s">
        <v>217</v>
      </c>
      <c r="AS102">
        <v>0</v>
      </c>
      <c r="AT102" s="244">
        <v>99</v>
      </c>
      <c r="AU102" s="134" t="s">
        <v>217</v>
      </c>
      <c r="AV102">
        <v>0</v>
      </c>
      <c r="AW102" s="244">
        <v>99</v>
      </c>
      <c r="AX102" s="134" t="s">
        <v>408</v>
      </c>
      <c r="AY102">
        <v>1</v>
      </c>
      <c r="AZ102" s="244">
        <v>99</v>
      </c>
      <c r="BA102" s="330" t="s">
        <v>227</v>
      </c>
      <c r="BB102" s="332">
        <v>0</v>
      </c>
      <c r="BC102" s="244">
        <v>99</v>
      </c>
      <c r="BD102" s="134" t="s">
        <v>224</v>
      </c>
      <c r="BE102">
        <v>0</v>
      </c>
      <c r="BF102" s="244">
        <v>99</v>
      </c>
      <c r="BG102" s="134" t="s">
        <v>232</v>
      </c>
      <c r="BH102">
        <v>0</v>
      </c>
      <c r="BI102" s="244">
        <v>99</v>
      </c>
      <c r="BJ102" s="134" t="s">
        <v>226</v>
      </c>
      <c r="BK102">
        <v>0</v>
      </c>
      <c r="BL102" s="244">
        <v>99</v>
      </c>
      <c r="BM102" s="134" t="s">
        <v>228</v>
      </c>
      <c r="BN102">
        <v>0</v>
      </c>
      <c r="BO102" s="244">
        <v>99</v>
      </c>
      <c r="BP102" s="134" t="s">
        <v>220</v>
      </c>
      <c r="BQ102">
        <v>0</v>
      </c>
      <c r="BR102" s="443">
        <v>99</v>
      </c>
      <c r="BS102" s="448" t="s">
        <v>242</v>
      </c>
      <c r="BT102" s="449">
        <v>0</v>
      </c>
      <c r="BU102" s="443">
        <v>99</v>
      </c>
      <c r="BV102" s="448" t="s">
        <v>249</v>
      </c>
      <c r="BW102" s="449">
        <v>0</v>
      </c>
      <c r="BX102" s="443">
        <v>99</v>
      </c>
      <c r="BY102" s="448" t="s">
        <v>276</v>
      </c>
      <c r="BZ102" s="449">
        <v>0</v>
      </c>
      <c r="CA102" s="443">
        <v>99</v>
      </c>
      <c r="CB102" s="448" t="s">
        <v>267</v>
      </c>
      <c r="CC102" s="449">
        <v>0</v>
      </c>
      <c r="CD102" s="443">
        <v>99</v>
      </c>
      <c r="CE102" s="448" t="s">
        <v>262</v>
      </c>
      <c r="CF102" s="449">
        <v>0</v>
      </c>
      <c r="CG102" s="443">
        <v>99</v>
      </c>
      <c r="CH102" s="448" t="s">
        <v>263</v>
      </c>
      <c r="CI102" s="449">
        <v>0</v>
      </c>
      <c r="CJ102" s="443">
        <v>99</v>
      </c>
      <c r="CK102" s="282" t="s">
        <v>242</v>
      </c>
      <c r="CL102">
        <v>0</v>
      </c>
      <c r="CM102" s="443">
        <v>99</v>
      </c>
      <c r="CN102" s="282" t="s">
        <v>238</v>
      </c>
      <c r="CO102">
        <v>0</v>
      </c>
    </row>
    <row r="103" spans="1:93" ht="12" customHeight="1" thickBot="1">
      <c r="A103" s="106">
        <v>100</v>
      </c>
      <c r="B103" s="119" t="s">
        <v>166</v>
      </c>
      <c r="C103">
        <v>0</v>
      </c>
      <c r="D103" s="106">
        <v>100</v>
      </c>
      <c r="E103" s="102" t="s">
        <v>148</v>
      </c>
      <c r="F103" s="139">
        <v>0</v>
      </c>
      <c r="G103" s="106">
        <v>100</v>
      </c>
      <c r="H103" s="119" t="s">
        <v>160</v>
      </c>
      <c r="I103">
        <v>0</v>
      </c>
      <c r="J103" s="106">
        <v>100</v>
      </c>
      <c r="K103" s="119" t="s">
        <v>52</v>
      </c>
      <c r="L103" s="118">
        <v>0</v>
      </c>
      <c r="M103" s="106">
        <v>100</v>
      </c>
      <c r="N103" s="134" t="s">
        <v>48</v>
      </c>
      <c r="O103">
        <v>0</v>
      </c>
      <c r="P103" s="106">
        <v>100</v>
      </c>
      <c r="Q103" s="134" t="s">
        <v>158</v>
      </c>
      <c r="R103">
        <v>0</v>
      </c>
      <c r="S103" s="106">
        <v>100</v>
      </c>
      <c r="T103" s="256" t="s">
        <v>167</v>
      </c>
      <c r="U103">
        <v>0</v>
      </c>
      <c r="V103" s="251">
        <v>100</v>
      </c>
      <c r="W103" s="134" t="s">
        <v>82</v>
      </c>
      <c r="X103">
        <v>0</v>
      </c>
      <c r="Y103" s="251">
        <v>100</v>
      </c>
      <c r="Z103" s="134" t="s">
        <v>133</v>
      </c>
      <c r="AA103">
        <v>0</v>
      </c>
      <c r="AB103" s="251">
        <v>100</v>
      </c>
      <c r="AC103" s="134" t="s">
        <v>154</v>
      </c>
      <c r="AD103">
        <v>0</v>
      </c>
      <c r="AE103" s="251">
        <v>100</v>
      </c>
      <c r="AF103" s="134" t="s">
        <v>163</v>
      </c>
      <c r="AG103">
        <v>0</v>
      </c>
      <c r="AH103" s="251">
        <v>100</v>
      </c>
      <c r="AI103" s="134" t="s">
        <v>154</v>
      </c>
      <c r="AJ103">
        <v>0</v>
      </c>
      <c r="AK103" s="251">
        <v>100</v>
      </c>
      <c r="AL103" s="134" t="s">
        <v>239</v>
      </c>
      <c r="AM103">
        <v>0</v>
      </c>
      <c r="AN103" s="251">
        <v>100</v>
      </c>
      <c r="AO103" s="134" t="s">
        <v>243</v>
      </c>
      <c r="AP103">
        <v>0</v>
      </c>
      <c r="AQ103" s="251">
        <v>100</v>
      </c>
      <c r="AR103" s="134" t="s">
        <v>219</v>
      </c>
      <c r="AS103">
        <v>0</v>
      </c>
      <c r="AT103" s="251">
        <v>100</v>
      </c>
      <c r="AU103" s="134" t="s">
        <v>219</v>
      </c>
      <c r="AV103">
        <v>0</v>
      </c>
      <c r="AW103" s="251">
        <v>100</v>
      </c>
      <c r="AX103" s="134" t="s">
        <v>415</v>
      </c>
      <c r="AY103">
        <v>1</v>
      </c>
      <c r="AZ103" s="251">
        <v>100</v>
      </c>
      <c r="BA103" s="330" t="s">
        <v>228</v>
      </c>
      <c r="BB103" s="332">
        <v>0</v>
      </c>
      <c r="BC103" s="251">
        <v>100</v>
      </c>
      <c r="BD103" s="134" t="s">
        <v>225</v>
      </c>
      <c r="BE103">
        <v>0</v>
      </c>
      <c r="BF103" s="251">
        <v>100</v>
      </c>
      <c r="BG103" s="134" t="s">
        <v>234</v>
      </c>
      <c r="BH103">
        <v>0</v>
      </c>
      <c r="BI103" s="251">
        <v>100</v>
      </c>
      <c r="BJ103" s="134" t="s">
        <v>227</v>
      </c>
      <c r="BK103">
        <v>0</v>
      </c>
      <c r="BL103" s="251">
        <v>100</v>
      </c>
      <c r="BM103" s="134" t="s">
        <v>232</v>
      </c>
      <c r="BN103">
        <v>0</v>
      </c>
      <c r="BO103" s="251">
        <v>100</v>
      </c>
      <c r="BP103" s="134" t="s">
        <v>221</v>
      </c>
      <c r="BQ103">
        <v>0</v>
      </c>
      <c r="BR103" s="446">
        <v>100</v>
      </c>
      <c r="BS103" s="448" t="s">
        <v>243</v>
      </c>
      <c r="BT103" s="449">
        <v>0</v>
      </c>
      <c r="BU103" s="446">
        <v>100</v>
      </c>
      <c r="BV103" s="448" t="s">
        <v>250</v>
      </c>
      <c r="BW103" s="449">
        <v>0</v>
      </c>
      <c r="BX103" s="446">
        <v>100</v>
      </c>
      <c r="BY103" s="448" t="s">
        <v>277</v>
      </c>
      <c r="BZ103" s="449">
        <v>0</v>
      </c>
      <c r="CA103" s="446">
        <v>100</v>
      </c>
      <c r="CB103" s="448" t="s">
        <v>268</v>
      </c>
      <c r="CC103" s="449">
        <v>0</v>
      </c>
      <c r="CD103" s="446">
        <v>100</v>
      </c>
      <c r="CE103" s="448" t="s">
        <v>263</v>
      </c>
      <c r="CF103" s="449">
        <v>0</v>
      </c>
      <c r="CG103" s="446">
        <v>100</v>
      </c>
      <c r="CH103" s="448" t="s">
        <v>264</v>
      </c>
      <c r="CI103" s="449">
        <v>0</v>
      </c>
      <c r="CJ103" s="446">
        <v>100</v>
      </c>
      <c r="CK103" s="282" t="s">
        <v>243</v>
      </c>
      <c r="CL103">
        <v>0</v>
      </c>
      <c r="CM103" s="446">
        <v>100</v>
      </c>
      <c r="CN103" s="282" t="s">
        <v>239</v>
      </c>
      <c r="CO103">
        <v>0</v>
      </c>
    </row>
    <row r="104" spans="1:93" ht="12" customHeight="1">
      <c r="A104" s="106">
        <v>101</v>
      </c>
      <c r="B104" s="119" t="s">
        <v>160</v>
      </c>
      <c r="C104">
        <v>0</v>
      </c>
      <c r="D104" s="106">
        <v>101</v>
      </c>
      <c r="E104" s="102" t="s">
        <v>53</v>
      </c>
      <c r="F104" s="139">
        <v>0</v>
      </c>
      <c r="G104" s="106">
        <v>101</v>
      </c>
      <c r="H104" s="119" t="s">
        <v>52</v>
      </c>
      <c r="I104">
        <v>0</v>
      </c>
      <c r="J104" s="106">
        <v>101</v>
      </c>
      <c r="K104" s="119" t="s">
        <v>150</v>
      </c>
      <c r="L104" s="118">
        <v>0</v>
      </c>
      <c r="M104" s="106">
        <v>101</v>
      </c>
      <c r="N104" s="134" t="s">
        <v>49</v>
      </c>
      <c r="O104">
        <v>0</v>
      </c>
      <c r="P104" s="106">
        <v>101</v>
      </c>
      <c r="Q104" s="134" t="s">
        <v>134</v>
      </c>
      <c r="R104">
        <v>0</v>
      </c>
      <c r="S104" s="106">
        <v>101</v>
      </c>
      <c r="T104" s="256" t="s">
        <v>166</v>
      </c>
      <c r="U104">
        <v>0</v>
      </c>
      <c r="V104" s="244">
        <v>101</v>
      </c>
      <c r="W104" s="134" t="s">
        <v>163</v>
      </c>
      <c r="X104">
        <v>0</v>
      </c>
      <c r="Y104" s="244">
        <v>101</v>
      </c>
      <c r="Z104" s="134" t="s">
        <v>82</v>
      </c>
      <c r="AA104">
        <v>0</v>
      </c>
      <c r="AB104" s="244">
        <v>101</v>
      </c>
      <c r="AC104" s="134" t="s">
        <v>134</v>
      </c>
      <c r="AD104">
        <v>0</v>
      </c>
      <c r="AE104" s="244">
        <v>101</v>
      </c>
      <c r="AF104" s="134" t="s">
        <v>108</v>
      </c>
      <c r="AG104">
        <v>0</v>
      </c>
      <c r="AH104" s="244">
        <v>101</v>
      </c>
      <c r="AI104" s="134" t="s">
        <v>134</v>
      </c>
      <c r="AJ104">
        <v>0</v>
      </c>
      <c r="AK104" s="244">
        <v>101</v>
      </c>
      <c r="AL104" s="134" t="s">
        <v>241</v>
      </c>
      <c r="AM104">
        <v>0</v>
      </c>
      <c r="AN104" s="244">
        <v>101</v>
      </c>
      <c r="AO104" s="134" t="s">
        <v>244</v>
      </c>
      <c r="AP104">
        <v>0</v>
      </c>
      <c r="AQ104" s="244">
        <v>101</v>
      </c>
      <c r="AR104" s="134" t="s">
        <v>220</v>
      </c>
      <c r="AS104">
        <v>0</v>
      </c>
      <c r="AT104" s="244">
        <v>101</v>
      </c>
      <c r="AU104" s="134" t="s">
        <v>220</v>
      </c>
      <c r="AV104">
        <v>0</v>
      </c>
      <c r="AW104" s="244">
        <v>101</v>
      </c>
      <c r="AX104" s="134" t="s">
        <v>422</v>
      </c>
      <c r="AY104">
        <v>1</v>
      </c>
      <c r="AZ104" s="244">
        <v>101</v>
      </c>
      <c r="BA104" s="134" t="s">
        <v>232</v>
      </c>
      <c r="BB104">
        <v>0</v>
      </c>
      <c r="BC104" s="244">
        <v>101</v>
      </c>
      <c r="BD104" s="134" t="s">
        <v>227</v>
      </c>
      <c r="BE104">
        <v>0</v>
      </c>
      <c r="BF104" s="244">
        <v>101</v>
      </c>
      <c r="BG104" s="134" t="s">
        <v>236</v>
      </c>
      <c r="BH104">
        <v>0</v>
      </c>
      <c r="BI104" s="244">
        <v>101</v>
      </c>
      <c r="BJ104" s="134" t="s">
        <v>228</v>
      </c>
      <c r="BK104">
        <v>0</v>
      </c>
      <c r="BL104" s="244">
        <v>101</v>
      </c>
      <c r="BM104" s="134" t="s">
        <v>234</v>
      </c>
      <c r="BN104">
        <v>0</v>
      </c>
      <c r="BO104" s="244">
        <v>101</v>
      </c>
      <c r="BP104" s="134" t="s">
        <v>222</v>
      </c>
      <c r="BQ104">
        <v>0</v>
      </c>
      <c r="BR104" s="443">
        <v>101</v>
      </c>
      <c r="BS104" s="448" t="s">
        <v>244</v>
      </c>
      <c r="BT104" s="449">
        <v>0</v>
      </c>
      <c r="BU104" s="443">
        <v>101</v>
      </c>
      <c r="BV104" s="448" t="s">
        <v>251</v>
      </c>
      <c r="BW104" s="449">
        <v>0</v>
      </c>
      <c r="BX104" s="443">
        <v>101</v>
      </c>
      <c r="BY104" s="448" t="s">
        <v>278</v>
      </c>
      <c r="BZ104" s="449">
        <v>0</v>
      </c>
      <c r="CA104" s="443">
        <v>101</v>
      </c>
      <c r="CB104" s="448" t="s">
        <v>269</v>
      </c>
      <c r="CC104" s="449">
        <v>0</v>
      </c>
      <c r="CD104" s="443">
        <v>101</v>
      </c>
      <c r="CE104" s="448" t="s">
        <v>264</v>
      </c>
      <c r="CF104" s="449">
        <v>0</v>
      </c>
      <c r="CG104" s="443">
        <v>101</v>
      </c>
      <c r="CH104" s="448" t="s">
        <v>265</v>
      </c>
      <c r="CI104" s="449">
        <v>0</v>
      </c>
      <c r="CJ104" s="443">
        <v>101</v>
      </c>
      <c r="CK104" s="282" t="s">
        <v>245</v>
      </c>
      <c r="CL104">
        <v>0</v>
      </c>
      <c r="CM104" s="443">
        <v>101</v>
      </c>
      <c r="CN104" s="282" t="s">
        <v>241</v>
      </c>
      <c r="CO104">
        <v>0</v>
      </c>
    </row>
    <row r="105" spans="1:93" ht="12" customHeight="1" thickBot="1">
      <c r="A105" s="106">
        <v>102</v>
      </c>
      <c r="B105" s="119" t="s">
        <v>51</v>
      </c>
      <c r="C105">
        <v>0</v>
      </c>
      <c r="D105" s="106">
        <v>102</v>
      </c>
      <c r="E105" s="102" t="s">
        <v>54</v>
      </c>
      <c r="F105" s="139">
        <v>0</v>
      </c>
      <c r="G105" s="106">
        <v>102</v>
      </c>
      <c r="H105" s="119" t="s">
        <v>150</v>
      </c>
      <c r="I105">
        <v>0</v>
      </c>
      <c r="J105" s="106">
        <v>102</v>
      </c>
      <c r="K105" s="119" t="s">
        <v>148</v>
      </c>
      <c r="L105" s="118">
        <v>0</v>
      </c>
      <c r="M105" s="106">
        <v>102</v>
      </c>
      <c r="N105" s="134" t="s">
        <v>52</v>
      </c>
      <c r="O105">
        <v>0</v>
      </c>
      <c r="P105" s="106">
        <v>102</v>
      </c>
      <c r="Q105" s="134" t="s">
        <v>167</v>
      </c>
      <c r="R105">
        <v>0</v>
      </c>
      <c r="S105" s="106">
        <v>102</v>
      </c>
      <c r="T105" s="256" t="s">
        <v>160</v>
      </c>
      <c r="U105">
        <v>0</v>
      </c>
      <c r="V105" s="251">
        <v>102</v>
      </c>
      <c r="W105" s="134" t="s">
        <v>108</v>
      </c>
      <c r="X105">
        <v>0</v>
      </c>
      <c r="Y105" s="251">
        <v>102</v>
      </c>
      <c r="Z105" s="134" t="s">
        <v>163</v>
      </c>
      <c r="AA105">
        <v>0</v>
      </c>
      <c r="AB105" s="251">
        <v>102</v>
      </c>
      <c r="AC105" s="134" t="s">
        <v>167</v>
      </c>
      <c r="AD105">
        <v>0</v>
      </c>
      <c r="AE105" s="251">
        <v>102</v>
      </c>
      <c r="AF105" s="134" t="s">
        <v>159</v>
      </c>
      <c r="AG105">
        <v>0</v>
      </c>
      <c r="AH105" s="251">
        <v>102</v>
      </c>
      <c r="AI105" s="134" t="s">
        <v>167</v>
      </c>
      <c r="AJ105">
        <v>0</v>
      </c>
      <c r="AK105" s="251">
        <v>102</v>
      </c>
      <c r="AL105" s="134" t="s">
        <v>242</v>
      </c>
      <c r="AM105">
        <v>0</v>
      </c>
      <c r="AN105" s="251">
        <v>102</v>
      </c>
      <c r="AO105" s="134" t="s">
        <v>245</v>
      </c>
      <c r="AP105">
        <v>0</v>
      </c>
      <c r="AQ105" s="251">
        <v>102</v>
      </c>
      <c r="AR105" s="134" t="s">
        <v>221</v>
      </c>
      <c r="AS105">
        <v>0</v>
      </c>
      <c r="AT105" s="251">
        <v>102</v>
      </c>
      <c r="AU105" s="134" t="s">
        <v>221</v>
      </c>
      <c r="AV105">
        <v>0</v>
      </c>
      <c r="AW105" s="251">
        <v>102</v>
      </c>
      <c r="AX105" s="134" t="s">
        <v>480</v>
      </c>
      <c r="AY105">
        <v>1</v>
      </c>
      <c r="AZ105" s="251">
        <v>102</v>
      </c>
      <c r="BA105" s="134" t="s">
        <v>234</v>
      </c>
      <c r="BB105">
        <v>0</v>
      </c>
      <c r="BC105" s="251">
        <v>102</v>
      </c>
      <c r="BD105" s="134" t="s">
        <v>228</v>
      </c>
      <c r="BE105">
        <v>0</v>
      </c>
      <c r="BF105" s="251">
        <v>102</v>
      </c>
      <c r="BG105" s="134" t="s">
        <v>237</v>
      </c>
      <c r="BH105">
        <v>0</v>
      </c>
      <c r="BI105" s="251">
        <v>102</v>
      </c>
      <c r="BJ105" s="134" t="s">
        <v>232</v>
      </c>
      <c r="BK105">
        <v>0</v>
      </c>
      <c r="BL105" s="251">
        <v>102</v>
      </c>
      <c r="BM105" s="134" t="s">
        <v>236</v>
      </c>
      <c r="BN105">
        <v>0</v>
      </c>
      <c r="BO105" s="251">
        <v>102</v>
      </c>
      <c r="BP105" s="134" t="s">
        <v>223</v>
      </c>
      <c r="BQ105">
        <v>0</v>
      </c>
      <c r="BR105" s="446">
        <v>102</v>
      </c>
      <c r="BS105" s="448" t="s">
        <v>245</v>
      </c>
      <c r="BT105" s="449">
        <v>0</v>
      </c>
      <c r="BU105" s="446">
        <v>102</v>
      </c>
      <c r="BV105" s="448" t="s">
        <v>252</v>
      </c>
      <c r="BW105" s="449">
        <v>0</v>
      </c>
      <c r="BX105" s="446">
        <v>102</v>
      </c>
      <c r="BY105" s="448" t="s">
        <v>279</v>
      </c>
      <c r="BZ105" s="449">
        <v>0</v>
      </c>
      <c r="CA105" s="446">
        <v>102</v>
      </c>
      <c r="CB105" s="448" t="s">
        <v>270</v>
      </c>
      <c r="CC105" s="449">
        <v>0</v>
      </c>
      <c r="CD105" s="446">
        <v>102</v>
      </c>
      <c r="CE105" s="448" t="s">
        <v>265</v>
      </c>
      <c r="CF105" s="449">
        <v>0</v>
      </c>
      <c r="CG105" s="446">
        <v>102</v>
      </c>
      <c r="CH105" s="448" t="s">
        <v>266</v>
      </c>
      <c r="CI105" s="449">
        <v>0</v>
      </c>
      <c r="CJ105" s="446">
        <v>102</v>
      </c>
      <c r="CK105" s="282" t="s">
        <v>247</v>
      </c>
      <c r="CL105">
        <v>0</v>
      </c>
      <c r="CM105" s="446">
        <v>102</v>
      </c>
      <c r="CN105" s="282" t="s">
        <v>242</v>
      </c>
      <c r="CO105">
        <v>0</v>
      </c>
    </row>
    <row r="106" spans="1:93" ht="12" customHeight="1">
      <c r="A106" s="106">
        <v>103</v>
      </c>
      <c r="B106" s="119" t="s">
        <v>148</v>
      </c>
      <c r="C106">
        <v>0</v>
      </c>
      <c r="D106" s="106">
        <v>103</v>
      </c>
      <c r="E106" s="102" t="s">
        <v>55</v>
      </c>
      <c r="F106" s="139">
        <v>0</v>
      </c>
      <c r="G106" s="106">
        <v>103</v>
      </c>
      <c r="H106" s="119" t="s">
        <v>148</v>
      </c>
      <c r="I106">
        <v>0</v>
      </c>
      <c r="J106" s="106">
        <v>103</v>
      </c>
      <c r="K106" s="119" t="s">
        <v>87</v>
      </c>
      <c r="L106" s="118">
        <v>0</v>
      </c>
      <c r="M106" s="106">
        <v>103</v>
      </c>
      <c r="N106" s="134" t="s">
        <v>51</v>
      </c>
      <c r="O106">
        <v>0</v>
      </c>
      <c r="P106" s="106">
        <v>103</v>
      </c>
      <c r="Q106" s="134" t="s">
        <v>166</v>
      </c>
      <c r="R106">
        <v>0</v>
      </c>
      <c r="S106" s="106">
        <v>103</v>
      </c>
      <c r="T106" s="256" t="s">
        <v>150</v>
      </c>
      <c r="U106">
        <v>0</v>
      </c>
      <c r="V106" s="244">
        <v>103</v>
      </c>
      <c r="W106" s="134" t="s">
        <v>159</v>
      </c>
      <c r="X106">
        <v>0</v>
      </c>
      <c r="Y106" s="244">
        <v>103</v>
      </c>
      <c r="Z106" s="134" t="s">
        <v>159</v>
      </c>
      <c r="AA106">
        <v>0</v>
      </c>
      <c r="AB106" s="244">
        <v>103</v>
      </c>
      <c r="AC106" s="134" t="s">
        <v>135</v>
      </c>
      <c r="AD106">
        <v>0</v>
      </c>
      <c r="AE106" s="244">
        <v>103</v>
      </c>
      <c r="AF106" s="134" t="s">
        <v>158</v>
      </c>
      <c r="AG106">
        <v>0</v>
      </c>
      <c r="AH106" s="244">
        <v>103</v>
      </c>
      <c r="AI106" s="134" t="s">
        <v>166</v>
      </c>
      <c r="AJ106">
        <v>0</v>
      </c>
      <c r="AK106" s="244">
        <v>103</v>
      </c>
      <c r="AL106" s="134" t="s">
        <v>243</v>
      </c>
      <c r="AM106">
        <v>0</v>
      </c>
      <c r="AN106" s="244">
        <v>103</v>
      </c>
      <c r="AO106" s="134" t="s">
        <v>247</v>
      </c>
      <c r="AP106">
        <v>0</v>
      </c>
      <c r="AQ106" s="244">
        <v>103</v>
      </c>
      <c r="AR106" s="134" t="s">
        <v>222</v>
      </c>
      <c r="AS106">
        <v>0</v>
      </c>
      <c r="AT106" s="244">
        <v>103</v>
      </c>
      <c r="AU106" s="134" t="s">
        <v>222</v>
      </c>
      <c r="AV106">
        <v>0</v>
      </c>
      <c r="AW106" s="244">
        <v>103</v>
      </c>
      <c r="AX106" s="134" t="s">
        <v>481</v>
      </c>
      <c r="AY106">
        <v>1</v>
      </c>
      <c r="AZ106" s="244">
        <v>103</v>
      </c>
      <c r="BA106" s="134" t="s">
        <v>235</v>
      </c>
      <c r="BB106">
        <v>0</v>
      </c>
      <c r="BC106" s="244">
        <v>103</v>
      </c>
      <c r="BD106" s="134" t="s">
        <v>232</v>
      </c>
      <c r="BE106">
        <v>0</v>
      </c>
      <c r="BF106" s="244">
        <v>103</v>
      </c>
      <c r="BG106" s="134" t="s">
        <v>238</v>
      </c>
      <c r="BH106">
        <v>0</v>
      </c>
      <c r="BI106" s="244">
        <v>103</v>
      </c>
      <c r="BJ106" s="134" t="s">
        <v>233</v>
      </c>
      <c r="BK106">
        <v>0</v>
      </c>
      <c r="BL106" s="244">
        <v>103</v>
      </c>
      <c r="BM106" s="134" t="s">
        <v>237</v>
      </c>
      <c r="BN106">
        <v>0</v>
      </c>
      <c r="BO106" s="244">
        <v>103</v>
      </c>
      <c r="BP106" s="134" t="s">
        <v>226</v>
      </c>
      <c r="BQ106">
        <v>0</v>
      </c>
      <c r="BR106" s="443">
        <v>103</v>
      </c>
      <c r="BS106" s="448" t="s">
        <v>247</v>
      </c>
      <c r="BT106" s="449">
        <v>0</v>
      </c>
      <c r="BU106" s="443">
        <v>103</v>
      </c>
      <c r="BV106" s="448" t="s">
        <v>253</v>
      </c>
      <c r="BW106" s="449">
        <v>0</v>
      </c>
      <c r="BX106" s="443">
        <v>103</v>
      </c>
      <c r="BY106" s="448" t="s">
        <v>280</v>
      </c>
      <c r="BZ106" s="449">
        <v>0</v>
      </c>
      <c r="CA106" s="443">
        <v>103</v>
      </c>
      <c r="CB106" s="448" t="s">
        <v>271</v>
      </c>
      <c r="CC106" s="449">
        <v>0</v>
      </c>
      <c r="CD106" s="443">
        <v>103</v>
      </c>
      <c r="CE106" s="448" t="s">
        <v>266</v>
      </c>
      <c r="CF106" s="449">
        <v>0</v>
      </c>
      <c r="CG106" s="443">
        <v>103</v>
      </c>
      <c r="CH106" s="448" t="s">
        <v>267</v>
      </c>
      <c r="CI106" s="449">
        <v>0</v>
      </c>
      <c r="CJ106" s="443">
        <v>103</v>
      </c>
      <c r="CK106" s="282" t="s">
        <v>248</v>
      </c>
      <c r="CL106">
        <v>0</v>
      </c>
      <c r="CM106" s="443">
        <v>103</v>
      </c>
      <c r="CN106" s="282" t="s">
        <v>243</v>
      </c>
      <c r="CO106">
        <v>0</v>
      </c>
    </row>
    <row r="107" spans="1:93" ht="12" customHeight="1" thickBot="1">
      <c r="A107" s="106">
        <v>104</v>
      </c>
      <c r="B107" s="119" t="s">
        <v>53</v>
      </c>
      <c r="C107">
        <v>0</v>
      </c>
      <c r="D107" s="106">
        <v>104</v>
      </c>
      <c r="E107" s="102" t="s">
        <v>156</v>
      </c>
      <c r="F107" s="139">
        <v>0</v>
      </c>
      <c r="G107" s="106">
        <v>104</v>
      </c>
      <c r="H107" s="119" t="s">
        <v>53</v>
      </c>
      <c r="I107">
        <v>0</v>
      </c>
      <c r="J107" s="106">
        <v>104</v>
      </c>
      <c r="K107" s="119" t="s">
        <v>53</v>
      </c>
      <c r="L107" s="118">
        <v>0</v>
      </c>
      <c r="M107" s="106">
        <v>104</v>
      </c>
      <c r="N107" s="134" t="s">
        <v>150</v>
      </c>
      <c r="O107">
        <v>0</v>
      </c>
      <c r="P107" s="106">
        <v>104</v>
      </c>
      <c r="Q107" s="134" t="s">
        <v>160</v>
      </c>
      <c r="R107">
        <v>0</v>
      </c>
      <c r="S107" s="106">
        <v>104</v>
      </c>
      <c r="T107" s="256" t="s">
        <v>148</v>
      </c>
      <c r="U107">
        <v>0</v>
      </c>
      <c r="V107" s="251">
        <v>104</v>
      </c>
      <c r="W107" s="134" t="s">
        <v>46</v>
      </c>
      <c r="X107">
        <v>0</v>
      </c>
      <c r="Y107" s="251">
        <v>104</v>
      </c>
      <c r="Z107" s="134" t="s">
        <v>134</v>
      </c>
      <c r="AA107">
        <v>0</v>
      </c>
      <c r="AB107" s="251">
        <v>104</v>
      </c>
      <c r="AC107" s="134" t="s">
        <v>166</v>
      </c>
      <c r="AD107">
        <v>0</v>
      </c>
      <c r="AE107" s="251">
        <v>104</v>
      </c>
      <c r="AF107" s="134" t="s">
        <v>154</v>
      </c>
      <c r="AG107">
        <v>0</v>
      </c>
      <c r="AH107" s="251">
        <v>104</v>
      </c>
      <c r="AI107" s="134" t="s">
        <v>150</v>
      </c>
      <c r="AJ107">
        <v>0</v>
      </c>
      <c r="AK107" s="251">
        <v>104</v>
      </c>
      <c r="AL107" s="134" t="s">
        <v>245</v>
      </c>
      <c r="AM107">
        <v>0</v>
      </c>
      <c r="AN107" s="251">
        <v>104</v>
      </c>
      <c r="AO107" s="134" t="s">
        <v>248</v>
      </c>
      <c r="AP107">
        <v>0</v>
      </c>
      <c r="AQ107" s="251">
        <v>104</v>
      </c>
      <c r="AR107" s="134" t="s">
        <v>223</v>
      </c>
      <c r="AS107">
        <v>0</v>
      </c>
      <c r="AT107" s="251">
        <v>104</v>
      </c>
      <c r="AU107" s="134" t="s">
        <v>223</v>
      </c>
      <c r="AV107">
        <v>0</v>
      </c>
      <c r="AW107" s="251">
        <v>104</v>
      </c>
      <c r="AX107" s="134" t="s">
        <v>213</v>
      </c>
      <c r="AY107">
        <v>0</v>
      </c>
      <c r="AZ107" s="251">
        <v>104</v>
      </c>
      <c r="BA107" s="134" t="s">
        <v>236</v>
      </c>
      <c r="BB107">
        <v>0</v>
      </c>
      <c r="BC107" s="251">
        <v>104</v>
      </c>
      <c r="BD107" s="134" t="s">
        <v>234</v>
      </c>
      <c r="BE107">
        <v>0</v>
      </c>
      <c r="BF107" s="251">
        <v>104</v>
      </c>
      <c r="BG107" s="134" t="s">
        <v>239</v>
      </c>
      <c r="BH107">
        <v>0</v>
      </c>
      <c r="BI107" s="251">
        <v>104</v>
      </c>
      <c r="BJ107" s="134" t="s">
        <v>234</v>
      </c>
      <c r="BK107">
        <v>0</v>
      </c>
      <c r="BL107" s="251">
        <v>104</v>
      </c>
      <c r="BM107" s="134" t="s">
        <v>238</v>
      </c>
      <c r="BN107">
        <v>0</v>
      </c>
      <c r="BO107" s="251">
        <v>104</v>
      </c>
      <c r="BP107" s="134" t="s">
        <v>227</v>
      </c>
      <c r="BQ107">
        <v>0</v>
      </c>
      <c r="BR107" s="446">
        <v>104</v>
      </c>
      <c r="BS107" s="448" t="s">
        <v>248</v>
      </c>
      <c r="BT107" s="449">
        <v>0</v>
      </c>
      <c r="BU107" s="446">
        <v>104</v>
      </c>
      <c r="BV107" s="448" t="s">
        <v>255</v>
      </c>
      <c r="BW107" s="449">
        <v>0</v>
      </c>
      <c r="BX107" s="446">
        <v>104</v>
      </c>
      <c r="BY107" s="448" t="s">
        <v>281</v>
      </c>
      <c r="BZ107" s="449">
        <v>0</v>
      </c>
      <c r="CA107" s="446">
        <v>104</v>
      </c>
      <c r="CB107" s="448" t="s">
        <v>272</v>
      </c>
      <c r="CC107" s="449">
        <v>0</v>
      </c>
      <c r="CD107" s="446">
        <v>104</v>
      </c>
      <c r="CE107" s="448" t="s">
        <v>267</v>
      </c>
      <c r="CF107" s="449">
        <v>0</v>
      </c>
      <c r="CG107" s="446">
        <v>104</v>
      </c>
      <c r="CH107" s="448" t="s">
        <v>268</v>
      </c>
      <c r="CI107" s="449">
        <v>0</v>
      </c>
      <c r="CJ107" s="446">
        <v>104</v>
      </c>
      <c r="CK107" s="282" t="s">
        <v>249</v>
      </c>
      <c r="CL107">
        <v>0</v>
      </c>
      <c r="CM107" s="446">
        <v>104</v>
      </c>
      <c r="CN107" s="282" t="s">
        <v>245</v>
      </c>
      <c r="CO107">
        <v>0</v>
      </c>
    </row>
    <row r="108" spans="1:93" ht="12" customHeight="1">
      <c r="A108" s="106">
        <v>105</v>
      </c>
      <c r="B108" s="119" t="s">
        <v>54</v>
      </c>
      <c r="C108">
        <v>0</v>
      </c>
      <c r="D108" s="106">
        <v>105</v>
      </c>
      <c r="E108" s="102" t="s">
        <v>56</v>
      </c>
      <c r="F108" s="139">
        <v>0</v>
      </c>
      <c r="G108" s="106">
        <v>105</v>
      </c>
      <c r="H108" s="119" t="s">
        <v>54</v>
      </c>
      <c r="I108">
        <v>0</v>
      </c>
      <c r="J108" s="106">
        <v>105</v>
      </c>
      <c r="K108" s="119" t="s">
        <v>54</v>
      </c>
      <c r="L108" s="118">
        <v>0</v>
      </c>
      <c r="M108" s="106">
        <v>105</v>
      </c>
      <c r="N108" s="134" t="s">
        <v>148</v>
      </c>
      <c r="O108">
        <v>0</v>
      </c>
      <c r="P108" s="106">
        <v>105</v>
      </c>
      <c r="Q108" s="134" t="s">
        <v>52</v>
      </c>
      <c r="R108">
        <v>0</v>
      </c>
      <c r="S108" s="106">
        <v>105</v>
      </c>
      <c r="T108" s="256" t="s">
        <v>53</v>
      </c>
      <c r="U108">
        <v>0</v>
      </c>
      <c r="V108" s="244">
        <v>105</v>
      </c>
      <c r="W108" s="134" t="s">
        <v>158</v>
      </c>
      <c r="X108">
        <v>0</v>
      </c>
      <c r="Y108" s="244">
        <v>105</v>
      </c>
      <c r="Z108" s="134" t="s">
        <v>167</v>
      </c>
      <c r="AA108">
        <v>0</v>
      </c>
      <c r="AB108" s="244">
        <v>105</v>
      </c>
      <c r="AC108" s="134" t="s">
        <v>160</v>
      </c>
      <c r="AD108">
        <v>0</v>
      </c>
      <c r="AE108" s="244">
        <v>105</v>
      </c>
      <c r="AF108" s="134" t="s">
        <v>167</v>
      </c>
      <c r="AG108">
        <v>0</v>
      </c>
      <c r="AH108" s="244">
        <v>105</v>
      </c>
      <c r="AI108" s="134" t="s">
        <v>148</v>
      </c>
      <c r="AJ108">
        <v>0</v>
      </c>
      <c r="AK108" s="244">
        <v>105</v>
      </c>
      <c r="AL108" s="134" t="s">
        <v>246</v>
      </c>
      <c r="AM108">
        <v>0</v>
      </c>
      <c r="AN108" s="244">
        <v>105</v>
      </c>
      <c r="AO108" s="134" t="s">
        <v>249</v>
      </c>
      <c r="AP108">
        <v>0</v>
      </c>
      <c r="AQ108" s="244">
        <v>105</v>
      </c>
      <c r="AR108" s="134" t="s">
        <v>225</v>
      </c>
      <c r="AS108">
        <v>0</v>
      </c>
      <c r="AT108" s="244">
        <v>105</v>
      </c>
      <c r="AU108" s="134" t="s">
        <v>225</v>
      </c>
      <c r="AV108">
        <v>0</v>
      </c>
      <c r="AW108" s="244">
        <v>105</v>
      </c>
      <c r="AX108" s="134" t="s">
        <v>219</v>
      </c>
      <c r="AY108">
        <v>0</v>
      </c>
      <c r="AZ108" s="244">
        <v>105</v>
      </c>
      <c r="BA108" s="134" t="s">
        <v>237</v>
      </c>
      <c r="BB108">
        <v>0</v>
      </c>
      <c r="BC108" s="244">
        <v>105</v>
      </c>
      <c r="BD108" s="134" t="s">
        <v>235</v>
      </c>
      <c r="BE108">
        <v>0</v>
      </c>
      <c r="BF108" s="244">
        <v>105</v>
      </c>
      <c r="BG108" s="134" t="s">
        <v>242</v>
      </c>
      <c r="BH108">
        <v>0</v>
      </c>
      <c r="BI108" s="244">
        <v>105</v>
      </c>
      <c r="BJ108" s="134" t="s">
        <v>236</v>
      </c>
      <c r="BK108">
        <v>0</v>
      </c>
      <c r="BL108" s="244">
        <v>105</v>
      </c>
      <c r="BM108" s="134" t="s">
        <v>239</v>
      </c>
      <c r="BN108">
        <v>0</v>
      </c>
      <c r="BO108" s="244">
        <v>105</v>
      </c>
      <c r="BP108" s="134" t="s">
        <v>228</v>
      </c>
      <c r="BQ108">
        <v>0</v>
      </c>
      <c r="BR108" s="443">
        <v>105</v>
      </c>
      <c r="BS108" s="448" t="s">
        <v>249</v>
      </c>
      <c r="BT108" s="449">
        <v>0</v>
      </c>
      <c r="BU108" s="443">
        <v>105</v>
      </c>
      <c r="BV108" s="448" t="s">
        <v>256</v>
      </c>
      <c r="BW108" s="449">
        <v>0</v>
      </c>
      <c r="BX108" s="443">
        <v>105</v>
      </c>
      <c r="BY108" s="448" t="s">
        <v>282</v>
      </c>
      <c r="BZ108" s="449">
        <v>0</v>
      </c>
      <c r="CA108" s="443">
        <v>105</v>
      </c>
      <c r="CB108" s="448" t="s">
        <v>275</v>
      </c>
      <c r="CC108" s="449">
        <v>0</v>
      </c>
      <c r="CD108" s="443">
        <v>105</v>
      </c>
      <c r="CE108" s="448" t="s">
        <v>268</v>
      </c>
      <c r="CF108" s="449">
        <v>0</v>
      </c>
      <c r="CG108" s="443">
        <v>105</v>
      </c>
      <c r="CH108" s="448" t="s">
        <v>269</v>
      </c>
      <c r="CI108" s="449">
        <v>0</v>
      </c>
      <c r="CJ108" s="443">
        <v>105</v>
      </c>
      <c r="CK108" s="282" t="s">
        <v>250</v>
      </c>
      <c r="CL108">
        <v>0</v>
      </c>
      <c r="CM108" s="443">
        <v>105</v>
      </c>
      <c r="CN108" s="282" t="s">
        <v>247</v>
      </c>
      <c r="CO108">
        <v>0</v>
      </c>
    </row>
    <row r="109" spans="1:93" ht="12" customHeight="1" thickBot="1">
      <c r="A109" s="106">
        <v>106</v>
      </c>
      <c r="B109" s="119" t="s">
        <v>55</v>
      </c>
      <c r="C109">
        <v>0</v>
      </c>
      <c r="D109" s="106">
        <v>106</v>
      </c>
      <c r="E109" s="102" t="s">
        <v>144</v>
      </c>
      <c r="F109" s="139">
        <v>0</v>
      </c>
      <c r="G109" s="106">
        <v>106</v>
      </c>
      <c r="H109" s="119" t="s">
        <v>55</v>
      </c>
      <c r="I109">
        <v>0</v>
      </c>
      <c r="J109" s="106">
        <v>106</v>
      </c>
      <c r="K109" s="119" t="s">
        <v>188</v>
      </c>
      <c r="L109" s="118">
        <v>0</v>
      </c>
      <c r="M109" s="106">
        <v>106</v>
      </c>
      <c r="N109" s="134" t="s">
        <v>53</v>
      </c>
      <c r="O109">
        <v>0</v>
      </c>
      <c r="P109" s="106">
        <v>106</v>
      </c>
      <c r="Q109" s="134" t="s">
        <v>150</v>
      </c>
      <c r="R109">
        <v>0</v>
      </c>
      <c r="S109" s="106">
        <v>106</v>
      </c>
      <c r="T109" s="256" t="s">
        <v>144</v>
      </c>
      <c r="U109">
        <v>0</v>
      </c>
      <c r="V109" s="251">
        <v>106</v>
      </c>
      <c r="W109" s="134" t="s">
        <v>154</v>
      </c>
      <c r="X109">
        <v>0</v>
      </c>
      <c r="Y109" s="251">
        <v>106</v>
      </c>
      <c r="Z109" s="134" t="s">
        <v>135</v>
      </c>
      <c r="AA109">
        <v>0</v>
      </c>
      <c r="AB109" s="251">
        <v>106</v>
      </c>
      <c r="AC109" s="134" t="s">
        <v>150</v>
      </c>
      <c r="AD109">
        <v>0</v>
      </c>
      <c r="AE109" s="251">
        <v>106</v>
      </c>
      <c r="AF109" s="134" t="s">
        <v>135</v>
      </c>
      <c r="AG109">
        <v>0</v>
      </c>
      <c r="AH109" s="251">
        <v>106</v>
      </c>
      <c r="AI109" s="134" t="s">
        <v>55</v>
      </c>
      <c r="AJ109">
        <v>0</v>
      </c>
      <c r="AK109" s="251">
        <v>106</v>
      </c>
      <c r="AL109" s="134" t="s">
        <v>247</v>
      </c>
      <c r="AM109">
        <v>0</v>
      </c>
      <c r="AN109" s="251">
        <v>106</v>
      </c>
      <c r="AO109" s="134" t="s">
        <v>250</v>
      </c>
      <c r="AP109">
        <v>0</v>
      </c>
      <c r="AQ109" s="251">
        <v>106</v>
      </c>
      <c r="AR109" s="134" t="s">
        <v>226</v>
      </c>
      <c r="AS109">
        <v>0</v>
      </c>
      <c r="AT109" s="251">
        <v>106</v>
      </c>
      <c r="AU109" s="134" t="s">
        <v>226</v>
      </c>
      <c r="AV109">
        <v>0</v>
      </c>
      <c r="AW109" s="251">
        <v>106</v>
      </c>
      <c r="AX109" s="134" t="s">
        <v>220</v>
      </c>
      <c r="AY109">
        <v>0</v>
      </c>
      <c r="AZ109" s="251">
        <v>106</v>
      </c>
      <c r="BA109" s="134" t="s">
        <v>238</v>
      </c>
      <c r="BB109">
        <v>0</v>
      </c>
      <c r="BC109" s="251">
        <v>106</v>
      </c>
      <c r="BD109" s="134" t="s">
        <v>236</v>
      </c>
      <c r="BE109">
        <v>0</v>
      </c>
      <c r="BF109" s="251">
        <v>106</v>
      </c>
      <c r="BG109" s="134" t="s">
        <v>243</v>
      </c>
      <c r="BH109">
        <v>0</v>
      </c>
      <c r="BI109" s="251">
        <v>106</v>
      </c>
      <c r="BJ109" s="134" t="s">
        <v>237</v>
      </c>
      <c r="BK109">
        <v>0</v>
      </c>
      <c r="BL109" s="251">
        <v>106</v>
      </c>
      <c r="BM109" s="134" t="s">
        <v>241</v>
      </c>
      <c r="BN109">
        <v>0</v>
      </c>
      <c r="BO109" s="251">
        <v>106</v>
      </c>
      <c r="BP109" s="134" t="s">
        <v>234</v>
      </c>
      <c r="BQ109">
        <v>0</v>
      </c>
      <c r="BR109" s="446">
        <v>106</v>
      </c>
      <c r="BS109" s="448" t="s">
        <v>250</v>
      </c>
      <c r="BT109" s="449">
        <v>0</v>
      </c>
      <c r="BU109" s="446">
        <v>106</v>
      </c>
      <c r="BV109" s="448" t="s">
        <v>258</v>
      </c>
      <c r="BW109" s="449">
        <v>0</v>
      </c>
      <c r="BX109" s="446">
        <v>106</v>
      </c>
      <c r="BY109" s="448" t="s">
        <v>283</v>
      </c>
      <c r="BZ109" s="449">
        <v>0</v>
      </c>
      <c r="CA109" s="446">
        <v>106</v>
      </c>
      <c r="CB109" s="448" t="s">
        <v>276</v>
      </c>
      <c r="CC109" s="449">
        <v>0</v>
      </c>
      <c r="CD109" s="446">
        <v>106</v>
      </c>
      <c r="CE109" s="448" t="s">
        <v>269</v>
      </c>
      <c r="CF109" s="449">
        <v>0</v>
      </c>
      <c r="CG109" s="446">
        <v>106</v>
      </c>
      <c r="CH109" s="448" t="s">
        <v>270</v>
      </c>
      <c r="CI109" s="449">
        <v>0</v>
      </c>
      <c r="CJ109" s="446">
        <v>106</v>
      </c>
      <c r="CK109" s="282" t="s">
        <v>251</v>
      </c>
      <c r="CL109">
        <v>0</v>
      </c>
      <c r="CM109" s="446">
        <v>106</v>
      </c>
      <c r="CN109" s="282" t="s">
        <v>248</v>
      </c>
      <c r="CO109">
        <v>0</v>
      </c>
    </row>
    <row r="110" spans="1:93" ht="12" customHeight="1">
      <c r="A110" s="106">
        <v>107</v>
      </c>
      <c r="B110" s="119" t="s">
        <v>156</v>
      </c>
      <c r="C110">
        <v>0</v>
      </c>
      <c r="D110" s="106">
        <v>107</v>
      </c>
      <c r="E110" s="102" t="s">
        <v>145</v>
      </c>
      <c r="F110" s="139">
        <v>0</v>
      </c>
      <c r="G110" s="106">
        <v>107</v>
      </c>
      <c r="H110" s="119" t="s">
        <v>156</v>
      </c>
      <c r="I110">
        <v>0</v>
      </c>
      <c r="J110" s="106">
        <v>107</v>
      </c>
      <c r="K110" s="119" t="s">
        <v>56</v>
      </c>
      <c r="L110" s="118">
        <v>0</v>
      </c>
      <c r="M110" s="106">
        <v>107</v>
      </c>
      <c r="N110" s="134" t="s">
        <v>54</v>
      </c>
      <c r="O110">
        <v>0</v>
      </c>
      <c r="P110" s="106">
        <v>107</v>
      </c>
      <c r="Q110" s="134" t="s">
        <v>148</v>
      </c>
      <c r="R110">
        <v>0</v>
      </c>
      <c r="S110" s="106">
        <v>107</v>
      </c>
      <c r="T110" s="256" t="s">
        <v>145</v>
      </c>
      <c r="U110">
        <v>0</v>
      </c>
      <c r="V110" s="244">
        <v>107</v>
      </c>
      <c r="W110" s="134" t="s">
        <v>134</v>
      </c>
      <c r="X110">
        <v>0</v>
      </c>
      <c r="Y110" s="244">
        <v>107</v>
      </c>
      <c r="Z110" s="134" t="s">
        <v>166</v>
      </c>
      <c r="AA110">
        <v>0</v>
      </c>
      <c r="AB110" s="244">
        <v>107</v>
      </c>
      <c r="AC110" s="134" t="s">
        <v>148</v>
      </c>
      <c r="AD110">
        <v>0</v>
      </c>
      <c r="AE110" s="244">
        <v>107</v>
      </c>
      <c r="AF110" s="134" t="s">
        <v>166</v>
      </c>
      <c r="AG110">
        <v>0</v>
      </c>
      <c r="AH110" s="244">
        <v>107</v>
      </c>
      <c r="AI110" s="136" t="s">
        <v>156</v>
      </c>
      <c r="AJ110">
        <v>0</v>
      </c>
      <c r="AK110" s="244">
        <v>107</v>
      </c>
      <c r="AL110" s="136" t="s">
        <v>248</v>
      </c>
      <c r="AM110">
        <v>0</v>
      </c>
      <c r="AN110" s="244">
        <v>107</v>
      </c>
      <c r="AO110" s="136" t="s">
        <v>252</v>
      </c>
      <c r="AP110">
        <v>0</v>
      </c>
      <c r="AQ110" s="244">
        <v>107</v>
      </c>
      <c r="AR110" s="136" t="s">
        <v>227</v>
      </c>
      <c r="AS110">
        <v>0</v>
      </c>
      <c r="AT110" s="244">
        <v>107</v>
      </c>
      <c r="AU110" s="136" t="s">
        <v>227</v>
      </c>
      <c r="AV110">
        <v>0</v>
      </c>
      <c r="AW110" s="244">
        <v>107</v>
      </c>
      <c r="AX110" s="136" t="s">
        <v>221</v>
      </c>
      <c r="AY110">
        <v>0</v>
      </c>
      <c r="AZ110" s="244">
        <v>107</v>
      </c>
      <c r="BA110" s="136" t="s">
        <v>239</v>
      </c>
      <c r="BB110">
        <v>0</v>
      </c>
      <c r="BC110" s="244">
        <v>107</v>
      </c>
      <c r="BD110" s="136" t="s">
        <v>237</v>
      </c>
      <c r="BE110">
        <v>0</v>
      </c>
      <c r="BF110" s="244">
        <v>107</v>
      </c>
      <c r="BG110" s="136" t="s">
        <v>244</v>
      </c>
      <c r="BH110">
        <v>0</v>
      </c>
      <c r="BI110" s="244">
        <v>107</v>
      </c>
      <c r="BJ110" s="136" t="s">
        <v>238</v>
      </c>
      <c r="BK110">
        <v>0</v>
      </c>
      <c r="BL110" s="244">
        <v>107</v>
      </c>
      <c r="BM110" s="136" t="s">
        <v>242</v>
      </c>
      <c r="BN110">
        <v>0</v>
      </c>
      <c r="BO110" s="244">
        <v>107</v>
      </c>
      <c r="BP110" s="136" t="s">
        <v>236</v>
      </c>
      <c r="BQ110">
        <v>0</v>
      </c>
      <c r="BR110" s="443">
        <v>107</v>
      </c>
      <c r="BS110" s="451" t="s">
        <v>251</v>
      </c>
      <c r="BT110" s="449">
        <v>0</v>
      </c>
      <c r="BU110" s="443">
        <v>107</v>
      </c>
      <c r="BV110" s="451" t="s">
        <v>260</v>
      </c>
      <c r="BW110" s="449">
        <v>0</v>
      </c>
      <c r="BX110" s="443">
        <v>107</v>
      </c>
      <c r="BY110" s="451" t="s">
        <v>284</v>
      </c>
      <c r="BZ110" s="449">
        <v>0</v>
      </c>
      <c r="CA110" s="443">
        <v>107</v>
      </c>
      <c r="CB110" s="451" t="s">
        <v>277</v>
      </c>
      <c r="CC110" s="449">
        <v>0</v>
      </c>
      <c r="CD110" s="443">
        <v>107</v>
      </c>
      <c r="CE110" s="451" t="s">
        <v>270</v>
      </c>
      <c r="CF110" s="449">
        <v>0</v>
      </c>
      <c r="CG110" s="443">
        <v>107</v>
      </c>
      <c r="CH110" s="451" t="s">
        <v>271</v>
      </c>
      <c r="CI110" s="449">
        <v>0</v>
      </c>
      <c r="CJ110" s="443">
        <v>107</v>
      </c>
      <c r="CK110" s="282" t="s">
        <v>252</v>
      </c>
      <c r="CL110">
        <v>0</v>
      </c>
      <c r="CM110" s="443">
        <v>107</v>
      </c>
      <c r="CN110" s="282" t="s">
        <v>249</v>
      </c>
      <c r="CO110">
        <v>0</v>
      </c>
    </row>
    <row r="111" spans="1:93" ht="12" customHeight="1" thickBot="1">
      <c r="A111" s="106">
        <v>108</v>
      </c>
      <c r="B111" s="119" t="s">
        <v>144</v>
      </c>
      <c r="C111">
        <v>0</v>
      </c>
      <c r="D111" s="106">
        <v>108</v>
      </c>
      <c r="E111" s="102" t="s">
        <v>146</v>
      </c>
      <c r="F111" s="139">
        <v>0</v>
      </c>
      <c r="G111" s="106">
        <v>108</v>
      </c>
      <c r="H111" s="119" t="s">
        <v>144</v>
      </c>
      <c r="I111">
        <v>0</v>
      </c>
      <c r="J111" s="106">
        <v>108</v>
      </c>
      <c r="K111" s="119" t="s">
        <v>144</v>
      </c>
      <c r="L111" s="118">
        <v>0</v>
      </c>
      <c r="M111" s="106">
        <v>108</v>
      </c>
      <c r="N111" s="134" t="s">
        <v>156</v>
      </c>
      <c r="O111">
        <v>0</v>
      </c>
      <c r="P111" s="106">
        <v>108</v>
      </c>
      <c r="Q111" s="134" t="s">
        <v>87</v>
      </c>
      <c r="R111">
        <v>0</v>
      </c>
      <c r="S111" s="106">
        <v>108</v>
      </c>
      <c r="T111" s="256" t="s">
        <v>58</v>
      </c>
      <c r="U111">
        <v>0</v>
      </c>
      <c r="V111" s="251">
        <v>108</v>
      </c>
      <c r="W111" s="134" t="s">
        <v>167</v>
      </c>
      <c r="X111">
        <v>0</v>
      </c>
      <c r="Y111" s="251">
        <v>108</v>
      </c>
      <c r="Z111" s="134" t="s">
        <v>160</v>
      </c>
      <c r="AA111">
        <v>0</v>
      </c>
      <c r="AB111" s="251">
        <v>108</v>
      </c>
      <c r="AC111" s="134" t="s">
        <v>54</v>
      </c>
      <c r="AD111">
        <v>0</v>
      </c>
      <c r="AE111" s="251">
        <v>108</v>
      </c>
      <c r="AF111" s="134" t="s">
        <v>150</v>
      </c>
      <c r="AG111">
        <v>0</v>
      </c>
      <c r="AH111" s="251">
        <v>108</v>
      </c>
      <c r="AI111" s="134" t="s">
        <v>56</v>
      </c>
      <c r="AJ111">
        <v>0</v>
      </c>
      <c r="AK111" s="251">
        <v>108</v>
      </c>
      <c r="AL111" s="134" t="s">
        <v>249</v>
      </c>
      <c r="AM111">
        <v>0</v>
      </c>
      <c r="AN111" s="251">
        <v>108</v>
      </c>
      <c r="AO111" s="134" t="s">
        <v>253</v>
      </c>
      <c r="AP111">
        <v>0</v>
      </c>
      <c r="AQ111" s="251">
        <v>108</v>
      </c>
      <c r="AR111" s="134" t="s">
        <v>228</v>
      </c>
      <c r="AS111">
        <v>0</v>
      </c>
      <c r="AT111" s="251">
        <v>108</v>
      </c>
      <c r="AU111" s="134" t="s">
        <v>228</v>
      </c>
      <c r="AV111">
        <v>0</v>
      </c>
      <c r="AW111" s="251">
        <v>108</v>
      </c>
      <c r="AX111" s="134" t="s">
        <v>222</v>
      </c>
      <c r="AY111">
        <v>0</v>
      </c>
      <c r="AZ111" s="251">
        <v>108</v>
      </c>
      <c r="BA111" s="134" t="s">
        <v>241</v>
      </c>
      <c r="BB111">
        <v>0</v>
      </c>
      <c r="BC111" s="251">
        <v>108</v>
      </c>
      <c r="BD111" s="134" t="s">
        <v>238</v>
      </c>
      <c r="BE111">
        <v>0</v>
      </c>
      <c r="BF111" s="251">
        <v>108</v>
      </c>
      <c r="BG111" s="134" t="s">
        <v>245</v>
      </c>
      <c r="BH111">
        <v>0</v>
      </c>
      <c r="BI111" s="251">
        <v>108</v>
      </c>
      <c r="BJ111" s="134" t="s">
        <v>239</v>
      </c>
      <c r="BK111">
        <v>0</v>
      </c>
      <c r="BL111" s="251">
        <v>108</v>
      </c>
      <c r="BM111" s="134" t="s">
        <v>243</v>
      </c>
      <c r="BN111">
        <v>0</v>
      </c>
      <c r="BO111" s="251">
        <v>108</v>
      </c>
      <c r="BP111" s="134" t="s">
        <v>237</v>
      </c>
      <c r="BQ111">
        <v>0</v>
      </c>
      <c r="BR111" s="446">
        <v>108</v>
      </c>
      <c r="BS111" s="448" t="s">
        <v>252</v>
      </c>
      <c r="BT111" s="449">
        <v>0</v>
      </c>
      <c r="BU111" s="446">
        <v>108</v>
      </c>
      <c r="BV111" s="448" t="s">
        <v>261</v>
      </c>
      <c r="BW111" s="449">
        <v>0</v>
      </c>
      <c r="BX111" s="446">
        <v>108</v>
      </c>
      <c r="BY111" s="448" t="s">
        <v>285</v>
      </c>
      <c r="BZ111" s="449">
        <v>0</v>
      </c>
      <c r="CA111" s="446">
        <v>108</v>
      </c>
      <c r="CB111" s="448" t="s">
        <v>278</v>
      </c>
      <c r="CC111" s="449">
        <v>0</v>
      </c>
      <c r="CD111" s="446">
        <v>108</v>
      </c>
      <c r="CE111" s="448" t="s">
        <v>271</v>
      </c>
      <c r="CF111" s="449">
        <v>0</v>
      </c>
      <c r="CG111" s="446">
        <v>108</v>
      </c>
      <c r="CH111" s="448" t="s">
        <v>272</v>
      </c>
      <c r="CI111" s="449">
        <v>0</v>
      </c>
      <c r="CJ111" s="446">
        <v>108</v>
      </c>
      <c r="CK111" s="282" t="s">
        <v>253</v>
      </c>
      <c r="CL111">
        <v>0</v>
      </c>
      <c r="CM111" s="446">
        <v>108</v>
      </c>
      <c r="CN111" s="282" t="s">
        <v>250</v>
      </c>
      <c r="CO111">
        <v>0</v>
      </c>
    </row>
    <row r="112" spans="1:93" ht="12" customHeight="1">
      <c r="A112" s="106">
        <v>109</v>
      </c>
      <c r="B112" s="119" t="s">
        <v>145</v>
      </c>
      <c r="C112">
        <v>0</v>
      </c>
      <c r="D112" s="106">
        <v>109</v>
      </c>
      <c r="E112" s="102" t="s">
        <v>58</v>
      </c>
      <c r="F112" s="139">
        <v>0</v>
      </c>
      <c r="G112" s="106">
        <v>109</v>
      </c>
      <c r="H112" s="119" t="s">
        <v>145</v>
      </c>
      <c r="I112">
        <v>0</v>
      </c>
      <c r="J112" s="106">
        <v>109</v>
      </c>
      <c r="K112" s="119" t="s">
        <v>145</v>
      </c>
      <c r="L112" s="118">
        <v>0</v>
      </c>
      <c r="M112" s="106">
        <v>109</v>
      </c>
      <c r="N112" s="134" t="s">
        <v>144</v>
      </c>
      <c r="O112">
        <v>0</v>
      </c>
      <c r="P112" s="106">
        <v>109</v>
      </c>
      <c r="Q112" s="136" t="s">
        <v>53</v>
      </c>
      <c r="R112">
        <v>0</v>
      </c>
      <c r="S112" s="106">
        <v>109</v>
      </c>
      <c r="T112" s="256" t="s">
        <v>88</v>
      </c>
      <c r="U112">
        <v>0</v>
      </c>
      <c r="V112" s="244">
        <v>109</v>
      </c>
      <c r="W112" s="134" t="s">
        <v>166</v>
      </c>
      <c r="X112">
        <v>0</v>
      </c>
      <c r="Y112" s="244">
        <v>109</v>
      </c>
      <c r="Z112" s="134" t="s">
        <v>53</v>
      </c>
      <c r="AA112">
        <v>0</v>
      </c>
      <c r="AB112" s="244">
        <v>109</v>
      </c>
      <c r="AC112" s="134" t="s">
        <v>156</v>
      </c>
      <c r="AD112">
        <v>0</v>
      </c>
      <c r="AE112" s="244">
        <v>109</v>
      </c>
      <c r="AF112" s="134" t="s">
        <v>148</v>
      </c>
      <c r="AG112">
        <v>0</v>
      </c>
      <c r="AH112" s="244">
        <v>109</v>
      </c>
      <c r="AI112" s="134" t="s">
        <v>145</v>
      </c>
      <c r="AJ112">
        <v>0</v>
      </c>
      <c r="AK112" s="244">
        <v>109</v>
      </c>
      <c r="AL112" s="134" t="s">
        <v>250</v>
      </c>
      <c r="AM112">
        <v>0</v>
      </c>
      <c r="AN112" s="244">
        <v>109</v>
      </c>
      <c r="AO112" s="134" t="s">
        <v>254</v>
      </c>
      <c r="AP112">
        <v>0</v>
      </c>
      <c r="AQ112" s="244">
        <v>109</v>
      </c>
      <c r="AR112" s="134" t="s">
        <v>232</v>
      </c>
      <c r="AS112">
        <v>0</v>
      </c>
      <c r="AT112" s="244">
        <v>109</v>
      </c>
      <c r="AU112" s="134" t="s">
        <v>232</v>
      </c>
      <c r="AV112">
        <v>0</v>
      </c>
      <c r="AW112" s="244">
        <v>109</v>
      </c>
      <c r="AX112" s="134" t="s">
        <v>223</v>
      </c>
      <c r="AY112">
        <v>0</v>
      </c>
      <c r="AZ112" s="244">
        <v>109</v>
      </c>
      <c r="BA112" s="134" t="s">
        <v>242</v>
      </c>
      <c r="BB112">
        <v>0</v>
      </c>
      <c r="BC112" s="244">
        <v>109</v>
      </c>
      <c r="BD112" s="134" t="s">
        <v>239</v>
      </c>
      <c r="BE112">
        <v>0</v>
      </c>
      <c r="BF112" s="244">
        <v>109</v>
      </c>
      <c r="BG112" s="134" t="s">
        <v>247</v>
      </c>
      <c r="BH112">
        <v>0</v>
      </c>
      <c r="BI112" s="244">
        <v>109</v>
      </c>
      <c r="BJ112" s="134" t="s">
        <v>241</v>
      </c>
      <c r="BK112">
        <v>0</v>
      </c>
      <c r="BL112" s="244">
        <v>109</v>
      </c>
      <c r="BM112" s="134" t="s">
        <v>245</v>
      </c>
      <c r="BN112">
        <v>0</v>
      </c>
      <c r="BO112" s="244">
        <v>109</v>
      </c>
      <c r="BP112" s="134" t="s">
        <v>238</v>
      </c>
      <c r="BQ112">
        <v>0</v>
      </c>
      <c r="BR112" s="443">
        <v>109</v>
      </c>
      <c r="BS112" s="448" t="s">
        <v>253</v>
      </c>
      <c r="BT112" s="449">
        <v>0</v>
      </c>
      <c r="BU112" s="443">
        <v>109</v>
      </c>
      <c r="BV112" s="448" t="s">
        <v>262</v>
      </c>
      <c r="BW112" s="449">
        <v>0</v>
      </c>
      <c r="BX112" s="443">
        <v>109</v>
      </c>
      <c r="BY112" s="448" t="s">
        <v>286</v>
      </c>
      <c r="BZ112" s="449">
        <v>0</v>
      </c>
      <c r="CA112" s="443">
        <v>109</v>
      </c>
      <c r="CB112" s="448" t="s">
        <v>279</v>
      </c>
      <c r="CC112" s="449">
        <v>0</v>
      </c>
      <c r="CD112" s="443">
        <v>109</v>
      </c>
      <c r="CE112" s="448" t="s">
        <v>274</v>
      </c>
      <c r="CF112" s="449">
        <v>0</v>
      </c>
      <c r="CG112" s="443">
        <v>109</v>
      </c>
      <c r="CH112" s="448" t="s">
        <v>274</v>
      </c>
      <c r="CI112" s="449">
        <v>0</v>
      </c>
      <c r="CJ112" s="443">
        <v>109</v>
      </c>
      <c r="CK112" s="282" t="s">
        <v>255</v>
      </c>
      <c r="CL112">
        <v>0</v>
      </c>
      <c r="CM112" s="443">
        <v>109</v>
      </c>
      <c r="CN112" s="282" t="s">
        <v>251</v>
      </c>
      <c r="CO112">
        <v>0</v>
      </c>
    </row>
    <row r="113" spans="1:93" ht="12" customHeight="1" thickBot="1">
      <c r="A113" s="106">
        <v>110</v>
      </c>
      <c r="B113" s="153" t="s">
        <v>146</v>
      </c>
      <c r="C113">
        <v>0</v>
      </c>
      <c r="D113" s="106">
        <v>110</v>
      </c>
      <c r="E113" s="102" t="s">
        <v>88</v>
      </c>
      <c r="F113" s="139">
        <v>0</v>
      </c>
      <c r="G113" s="106">
        <v>110</v>
      </c>
      <c r="H113" s="153" t="s">
        <v>146</v>
      </c>
      <c r="I113">
        <v>0</v>
      </c>
      <c r="J113" s="106">
        <v>110</v>
      </c>
      <c r="K113" s="153" t="s">
        <v>146</v>
      </c>
      <c r="L113" s="118">
        <v>0</v>
      </c>
      <c r="M113" s="106">
        <v>110</v>
      </c>
      <c r="N113" s="134" t="s">
        <v>145</v>
      </c>
      <c r="O113">
        <v>0</v>
      </c>
      <c r="P113" s="106">
        <v>110</v>
      </c>
      <c r="Q113" s="134" t="s">
        <v>54</v>
      </c>
      <c r="R113">
        <v>0</v>
      </c>
      <c r="S113" s="106">
        <v>110</v>
      </c>
      <c r="T113" s="256" t="s">
        <v>59</v>
      </c>
      <c r="U113">
        <v>0</v>
      </c>
      <c r="V113" s="251">
        <v>110</v>
      </c>
      <c r="W113" s="134" t="s">
        <v>160</v>
      </c>
      <c r="X113">
        <v>0</v>
      </c>
      <c r="Y113" s="251">
        <v>110</v>
      </c>
      <c r="Z113" s="134" t="s">
        <v>54</v>
      </c>
      <c r="AA113">
        <v>0</v>
      </c>
      <c r="AB113" s="251">
        <v>110</v>
      </c>
      <c r="AC113" s="134" t="s">
        <v>144</v>
      </c>
      <c r="AD113">
        <v>0</v>
      </c>
      <c r="AE113" s="251">
        <v>110</v>
      </c>
      <c r="AF113" s="134" t="s">
        <v>54</v>
      </c>
      <c r="AG113">
        <v>0</v>
      </c>
      <c r="AH113" s="251">
        <v>110</v>
      </c>
      <c r="AI113" s="134" t="s">
        <v>146</v>
      </c>
      <c r="AJ113">
        <v>0</v>
      </c>
      <c r="AK113" s="251">
        <v>110</v>
      </c>
      <c r="AL113" s="134" t="s">
        <v>251</v>
      </c>
      <c r="AM113">
        <v>0</v>
      </c>
      <c r="AN113" s="251">
        <v>110</v>
      </c>
      <c r="AO113" s="134" t="s">
        <v>255</v>
      </c>
      <c r="AP113">
        <v>0</v>
      </c>
      <c r="AQ113" s="251">
        <v>110</v>
      </c>
      <c r="AR113" s="134" t="s">
        <v>234</v>
      </c>
      <c r="AS113">
        <v>0</v>
      </c>
      <c r="AT113" s="251">
        <v>110</v>
      </c>
      <c r="AU113" s="134" t="s">
        <v>233</v>
      </c>
      <c r="AV113">
        <v>0</v>
      </c>
      <c r="AW113" s="251">
        <v>110</v>
      </c>
      <c r="AX113" s="134" t="s">
        <v>225</v>
      </c>
      <c r="AY113">
        <v>0</v>
      </c>
      <c r="AZ113" s="251">
        <v>110</v>
      </c>
      <c r="BA113" s="134" t="s">
        <v>243</v>
      </c>
      <c r="BB113">
        <v>0</v>
      </c>
      <c r="BC113" s="251">
        <v>110</v>
      </c>
      <c r="BD113" s="134" t="s">
        <v>241</v>
      </c>
      <c r="BE113">
        <v>0</v>
      </c>
      <c r="BF113" s="251">
        <v>110</v>
      </c>
      <c r="BG113" s="134" t="s">
        <v>248</v>
      </c>
      <c r="BH113">
        <v>0</v>
      </c>
      <c r="BI113" s="251">
        <v>110</v>
      </c>
      <c r="BJ113" s="134" t="s">
        <v>242</v>
      </c>
      <c r="BK113">
        <v>0</v>
      </c>
      <c r="BL113" s="251">
        <v>110</v>
      </c>
      <c r="BM113" s="134" t="s">
        <v>246</v>
      </c>
      <c r="BN113">
        <v>0</v>
      </c>
      <c r="BO113" s="251">
        <v>110</v>
      </c>
      <c r="BP113" s="134" t="s">
        <v>239</v>
      </c>
      <c r="BQ113">
        <v>0</v>
      </c>
      <c r="BR113" s="446">
        <v>110</v>
      </c>
      <c r="BS113" s="448" t="s">
        <v>254</v>
      </c>
      <c r="BT113" s="449">
        <v>0</v>
      </c>
      <c r="BU113" s="446">
        <v>110</v>
      </c>
      <c r="BV113" s="448" t="s">
        <v>263</v>
      </c>
      <c r="BW113" s="449">
        <v>0</v>
      </c>
      <c r="BX113" s="446">
        <v>110</v>
      </c>
      <c r="BY113" s="448" t="s">
        <v>287</v>
      </c>
      <c r="BZ113" s="449">
        <v>0</v>
      </c>
      <c r="CA113" s="446">
        <v>110</v>
      </c>
      <c r="CB113" s="448" t="s">
        <v>280</v>
      </c>
      <c r="CC113" s="449">
        <v>0</v>
      </c>
      <c r="CD113" s="446">
        <v>110</v>
      </c>
      <c r="CE113" s="448" t="s">
        <v>275</v>
      </c>
      <c r="CF113" s="449">
        <v>0</v>
      </c>
      <c r="CG113" s="446">
        <v>110</v>
      </c>
      <c r="CH113" s="448" t="s">
        <v>275</v>
      </c>
      <c r="CI113" s="449">
        <v>0</v>
      </c>
      <c r="CJ113" s="446">
        <v>110</v>
      </c>
      <c r="CK113" s="282" t="s">
        <v>258</v>
      </c>
      <c r="CL113">
        <v>0</v>
      </c>
      <c r="CM113" s="446">
        <v>110</v>
      </c>
      <c r="CN113" s="282" t="s">
        <v>252</v>
      </c>
      <c r="CO113">
        <v>0</v>
      </c>
    </row>
    <row r="114" spans="1:93" ht="12" customHeight="1">
      <c r="A114" s="106">
        <v>111</v>
      </c>
      <c r="B114" s="119" t="s">
        <v>58</v>
      </c>
      <c r="C114">
        <v>0</v>
      </c>
      <c r="D114" s="106">
        <v>111</v>
      </c>
      <c r="E114" s="102" t="s">
        <v>59</v>
      </c>
      <c r="F114" s="139">
        <v>0</v>
      </c>
      <c r="G114" s="106">
        <v>111</v>
      </c>
      <c r="H114" s="119" t="s">
        <v>88</v>
      </c>
      <c r="I114">
        <v>0</v>
      </c>
      <c r="J114" s="106">
        <v>111</v>
      </c>
      <c r="K114" s="119" t="s">
        <v>58</v>
      </c>
      <c r="L114" s="118">
        <v>0</v>
      </c>
      <c r="M114" s="106">
        <v>111</v>
      </c>
      <c r="N114" s="136" t="s">
        <v>146</v>
      </c>
      <c r="O114">
        <v>0</v>
      </c>
      <c r="P114" s="106">
        <v>111</v>
      </c>
      <c r="Q114" s="134" t="s">
        <v>156</v>
      </c>
      <c r="R114">
        <v>0</v>
      </c>
      <c r="S114" s="106">
        <v>111</v>
      </c>
      <c r="T114" s="256" t="s">
        <v>60</v>
      </c>
      <c r="U114">
        <v>0</v>
      </c>
      <c r="V114" s="244">
        <v>111</v>
      </c>
      <c r="W114" s="134" t="s">
        <v>150</v>
      </c>
      <c r="X114">
        <v>0</v>
      </c>
      <c r="Y114" s="244">
        <v>111</v>
      </c>
      <c r="Z114" s="134" t="s">
        <v>145</v>
      </c>
      <c r="AA114">
        <v>0</v>
      </c>
      <c r="AB114" s="244">
        <v>111</v>
      </c>
      <c r="AC114" s="134" t="s">
        <v>145</v>
      </c>
      <c r="AD114">
        <v>0</v>
      </c>
      <c r="AE114" s="244">
        <v>111</v>
      </c>
      <c r="AF114" s="136" t="s">
        <v>56</v>
      </c>
      <c r="AG114">
        <v>0</v>
      </c>
      <c r="AH114" s="244">
        <v>111</v>
      </c>
      <c r="AI114" s="134" t="s">
        <v>58</v>
      </c>
      <c r="AJ114">
        <v>0</v>
      </c>
      <c r="AK114" s="244">
        <v>111</v>
      </c>
      <c r="AL114" s="134" t="s">
        <v>252</v>
      </c>
      <c r="AM114">
        <v>0</v>
      </c>
      <c r="AN114" s="244">
        <v>111</v>
      </c>
      <c r="AO114" s="134" t="s">
        <v>258</v>
      </c>
      <c r="AP114">
        <v>0</v>
      </c>
      <c r="AQ114" s="244">
        <v>111</v>
      </c>
      <c r="AR114" s="134" t="s">
        <v>236</v>
      </c>
      <c r="AS114">
        <v>0</v>
      </c>
      <c r="AT114" s="244">
        <v>111</v>
      </c>
      <c r="AU114" s="134" t="s">
        <v>234</v>
      </c>
      <c r="AV114">
        <v>0</v>
      </c>
      <c r="AW114" s="244">
        <v>111</v>
      </c>
      <c r="AX114" s="134" t="s">
        <v>226</v>
      </c>
      <c r="AY114">
        <v>0</v>
      </c>
      <c r="AZ114" s="244">
        <v>111</v>
      </c>
      <c r="BA114" s="134" t="s">
        <v>245</v>
      </c>
      <c r="BB114">
        <v>0</v>
      </c>
      <c r="BC114" s="244">
        <v>111</v>
      </c>
      <c r="BD114" s="134" t="s">
        <v>242</v>
      </c>
      <c r="BE114">
        <v>0</v>
      </c>
      <c r="BF114" s="244">
        <v>111</v>
      </c>
      <c r="BG114" s="134" t="s">
        <v>249</v>
      </c>
      <c r="BH114">
        <v>0</v>
      </c>
      <c r="BI114" s="244">
        <v>111</v>
      </c>
      <c r="BJ114" s="134" t="s">
        <v>243</v>
      </c>
      <c r="BK114">
        <v>0</v>
      </c>
      <c r="BL114" s="244">
        <v>111</v>
      </c>
      <c r="BM114" s="134" t="s">
        <v>247</v>
      </c>
      <c r="BN114">
        <v>0</v>
      </c>
      <c r="BO114" s="244">
        <v>111</v>
      </c>
      <c r="BP114" s="134" t="s">
        <v>241</v>
      </c>
      <c r="BQ114">
        <v>0</v>
      </c>
      <c r="BR114" s="443">
        <v>111</v>
      </c>
      <c r="BS114" s="448" t="s">
        <v>255</v>
      </c>
      <c r="BT114" s="449">
        <v>0</v>
      </c>
      <c r="BU114" s="443">
        <v>111</v>
      </c>
      <c r="BV114" s="448" t="s">
        <v>264</v>
      </c>
      <c r="BW114" s="449">
        <v>0</v>
      </c>
      <c r="BX114" s="443">
        <v>111</v>
      </c>
      <c r="BY114" s="448" t="s">
        <v>288</v>
      </c>
      <c r="BZ114" s="449">
        <v>0</v>
      </c>
      <c r="CA114" s="443">
        <v>111</v>
      </c>
      <c r="CB114" s="448" t="s">
        <v>281</v>
      </c>
      <c r="CC114" s="449">
        <v>0</v>
      </c>
      <c r="CD114" s="443">
        <v>111</v>
      </c>
      <c r="CE114" s="448" t="s">
        <v>276</v>
      </c>
      <c r="CF114" s="449">
        <v>0</v>
      </c>
      <c r="CG114" s="443">
        <v>111</v>
      </c>
      <c r="CH114" s="448" t="s">
        <v>276</v>
      </c>
      <c r="CI114" s="449">
        <v>0</v>
      </c>
      <c r="CJ114" s="443">
        <v>111</v>
      </c>
      <c r="CK114" s="282" t="s">
        <v>260</v>
      </c>
      <c r="CL114">
        <v>0</v>
      </c>
      <c r="CM114" s="443">
        <v>111</v>
      </c>
      <c r="CN114" s="282" t="s">
        <v>253</v>
      </c>
      <c r="CO114">
        <v>0</v>
      </c>
    </row>
    <row r="115" spans="1:93" ht="12" customHeight="1" thickBot="1">
      <c r="A115" s="106">
        <v>112</v>
      </c>
      <c r="B115" s="119" t="s">
        <v>88</v>
      </c>
      <c r="C115">
        <v>0</v>
      </c>
      <c r="D115" s="106">
        <v>112</v>
      </c>
      <c r="E115" s="102" t="s">
        <v>60</v>
      </c>
      <c r="F115" s="139">
        <v>0</v>
      </c>
      <c r="G115" s="106">
        <v>112</v>
      </c>
      <c r="H115" s="119" t="s">
        <v>89</v>
      </c>
      <c r="I115">
        <v>0</v>
      </c>
      <c r="J115" s="106">
        <v>112</v>
      </c>
      <c r="K115" s="119" t="s">
        <v>88</v>
      </c>
      <c r="L115" s="118">
        <v>0</v>
      </c>
      <c r="M115" s="106">
        <v>112</v>
      </c>
      <c r="N115" s="134" t="s">
        <v>58</v>
      </c>
      <c r="O115">
        <v>0</v>
      </c>
      <c r="P115" s="106">
        <v>112</v>
      </c>
      <c r="Q115" s="134" t="s">
        <v>145</v>
      </c>
      <c r="R115">
        <v>0</v>
      </c>
      <c r="S115" s="106">
        <v>112</v>
      </c>
      <c r="T115" s="256" t="s">
        <v>61</v>
      </c>
      <c r="U115">
        <v>0</v>
      </c>
      <c r="V115" s="251">
        <v>112</v>
      </c>
      <c r="W115" s="134" t="s">
        <v>53</v>
      </c>
      <c r="X115">
        <v>0</v>
      </c>
      <c r="Y115" s="251">
        <v>112</v>
      </c>
      <c r="Z115" s="136" t="s">
        <v>146</v>
      </c>
      <c r="AA115">
        <v>0</v>
      </c>
      <c r="AB115" s="251">
        <v>112</v>
      </c>
      <c r="AC115" s="136" t="s">
        <v>146</v>
      </c>
      <c r="AD115">
        <v>0</v>
      </c>
      <c r="AE115" s="251">
        <v>112</v>
      </c>
      <c r="AF115" s="134" t="s">
        <v>145</v>
      </c>
      <c r="AG115">
        <v>0</v>
      </c>
      <c r="AH115" s="251">
        <v>112</v>
      </c>
      <c r="AI115" s="134" t="s">
        <v>88</v>
      </c>
      <c r="AJ115">
        <v>0</v>
      </c>
      <c r="AK115" s="251">
        <v>112</v>
      </c>
      <c r="AL115" s="134" t="s">
        <v>253</v>
      </c>
      <c r="AM115">
        <v>0</v>
      </c>
      <c r="AN115" s="251">
        <v>112</v>
      </c>
      <c r="AO115" s="134" t="s">
        <v>262</v>
      </c>
      <c r="AP115">
        <v>0</v>
      </c>
      <c r="AQ115" s="251">
        <v>112</v>
      </c>
      <c r="AR115" s="134" t="s">
        <v>237</v>
      </c>
      <c r="AS115">
        <v>0</v>
      </c>
      <c r="AT115" s="251">
        <v>112</v>
      </c>
      <c r="AU115" s="134" t="s">
        <v>235</v>
      </c>
      <c r="AV115">
        <v>0</v>
      </c>
      <c r="AW115" s="251">
        <v>112</v>
      </c>
      <c r="AX115" s="134" t="s">
        <v>227</v>
      </c>
      <c r="AY115">
        <v>0</v>
      </c>
      <c r="AZ115" s="251">
        <v>112</v>
      </c>
      <c r="BA115" s="134" t="s">
        <v>247</v>
      </c>
      <c r="BB115">
        <v>0</v>
      </c>
      <c r="BC115" s="251">
        <v>112</v>
      </c>
      <c r="BD115" s="134" t="s">
        <v>243</v>
      </c>
      <c r="BE115">
        <v>0</v>
      </c>
      <c r="BF115" s="251">
        <v>112</v>
      </c>
      <c r="BG115" s="134" t="s">
        <v>250</v>
      </c>
      <c r="BH115">
        <v>0</v>
      </c>
      <c r="BI115" s="251">
        <v>112</v>
      </c>
      <c r="BJ115" s="134" t="s">
        <v>245</v>
      </c>
      <c r="BK115">
        <v>0</v>
      </c>
      <c r="BL115" s="251">
        <v>112</v>
      </c>
      <c r="BM115" s="134" t="s">
        <v>248</v>
      </c>
      <c r="BN115">
        <v>0</v>
      </c>
      <c r="BO115" s="251">
        <v>112</v>
      </c>
      <c r="BP115" s="134" t="s">
        <v>242</v>
      </c>
      <c r="BQ115">
        <v>0</v>
      </c>
      <c r="BR115" s="446">
        <v>112</v>
      </c>
      <c r="BS115" s="448" t="s">
        <v>256</v>
      </c>
      <c r="BT115" s="449">
        <v>0</v>
      </c>
      <c r="BU115" s="446">
        <v>112</v>
      </c>
      <c r="BV115" s="448" t="s">
        <v>265</v>
      </c>
      <c r="BW115" s="449">
        <v>0</v>
      </c>
      <c r="BX115" s="446">
        <v>112</v>
      </c>
      <c r="BY115" s="448" t="s">
        <v>289</v>
      </c>
      <c r="BZ115" s="449">
        <v>0</v>
      </c>
      <c r="CA115" s="446">
        <v>112</v>
      </c>
      <c r="CB115" s="448" t="s">
        <v>282</v>
      </c>
      <c r="CC115" s="449">
        <v>0</v>
      </c>
      <c r="CD115" s="446">
        <v>112</v>
      </c>
      <c r="CE115" s="448" t="s">
        <v>277</v>
      </c>
      <c r="CF115" s="449">
        <v>0</v>
      </c>
      <c r="CG115" s="446">
        <v>112</v>
      </c>
      <c r="CH115" s="448" t="s">
        <v>277</v>
      </c>
      <c r="CI115" s="449">
        <v>0</v>
      </c>
      <c r="CJ115" s="446">
        <v>112</v>
      </c>
      <c r="CK115" s="282" t="s">
        <v>261</v>
      </c>
      <c r="CL115">
        <v>0</v>
      </c>
      <c r="CM115" s="446">
        <v>112</v>
      </c>
      <c r="CN115" s="282" t="s">
        <v>255</v>
      </c>
      <c r="CO115">
        <v>0</v>
      </c>
    </row>
    <row r="116" spans="1:93" ht="12" customHeight="1">
      <c r="A116" s="106">
        <v>113</v>
      </c>
      <c r="B116" s="119" t="s">
        <v>59</v>
      </c>
      <c r="C116">
        <v>0</v>
      </c>
      <c r="D116" s="106">
        <v>113</v>
      </c>
      <c r="E116" s="102" t="s">
        <v>90</v>
      </c>
      <c r="F116" s="139">
        <v>0</v>
      </c>
      <c r="G116" s="106">
        <v>113</v>
      </c>
      <c r="H116" s="119" t="s">
        <v>59</v>
      </c>
      <c r="I116">
        <v>0</v>
      </c>
      <c r="J116" s="106">
        <v>113</v>
      </c>
      <c r="K116" s="119" t="s">
        <v>59</v>
      </c>
      <c r="L116" s="118">
        <v>0</v>
      </c>
      <c r="M116" s="106">
        <v>113</v>
      </c>
      <c r="N116" s="134" t="s">
        <v>88</v>
      </c>
      <c r="O116">
        <v>0</v>
      </c>
      <c r="P116" s="106">
        <v>113</v>
      </c>
      <c r="Q116" s="134" t="s">
        <v>146</v>
      </c>
      <c r="R116">
        <v>0</v>
      </c>
      <c r="S116" s="106">
        <v>113</v>
      </c>
      <c r="T116" s="256" t="s">
        <v>63</v>
      </c>
      <c r="U116">
        <v>0</v>
      </c>
      <c r="V116" s="244">
        <v>113</v>
      </c>
      <c r="W116" s="134" t="s">
        <v>55</v>
      </c>
      <c r="X116">
        <v>0</v>
      </c>
      <c r="Y116" s="244">
        <v>113</v>
      </c>
      <c r="Z116" s="134" t="s">
        <v>88</v>
      </c>
      <c r="AA116">
        <v>0</v>
      </c>
      <c r="AB116" s="244">
        <v>113</v>
      </c>
      <c r="AC116" s="134" t="s">
        <v>88</v>
      </c>
      <c r="AD116">
        <v>0</v>
      </c>
      <c r="AE116" s="244">
        <v>113</v>
      </c>
      <c r="AF116" s="134" t="s">
        <v>146</v>
      </c>
      <c r="AG116">
        <v>0</v>
      </c>
      <c r="AH116" s="244">
        <v>113</v>
      </c>
      <c r="AI116" s="134" t="s">
        <v>59</v>
      </c>
      <c r="AJ116">
        <v>0</v>
      </c>
      <c r="AK116" s="244">
        <v>113</v>
      </c>
      <c r="AL116" s="134" t="s">
        <v>255</v>
      </c>
      <c r="AM116">
        <v>0</v>
      </c>
      <c r="AN116" s="244">
        <v>113</v>
      </c>
      <c r="AO116" s="134" t="s">
        <v>263</v>
      </c>
      <c r="AP116">
        <v>0</v>
      </c>
      <c r="AQ116" s="244">
        <v>113</v>
      </c>
      <c r="AR116" s="134" t="s">
        <v>238</v>
      </c>
      <c r="AS116">
        <v>0</v>
      </c>
      <c r="AT116" s="244">
        <v>113</v>
      </c>
      <c r="AU116" s="134" t="s">
        <v>236</v>
      </c>
      <c r="AV116">
        <v>0</v>
      </c>
      <c r="AW116" s="244">
        <v>113</v>
      </c>
      <c r="AX116" s="134" t="s">
        <v>228</v>
      </c>
      <c r="AY116">
        <v>0</v>
      </c>
      <c r="AZ116" s="244">
        <v>113</v>
      </c>
      <c r="BA116" s="134" t="s">
        <v>248</v>
      </c>
      <c r="BB116">
        <v>0</v>
      </c>
      <c r="BC116" s="244">
        <v>113</v>
      </c>
      <c r="BD116" s="134" t="s">
        <v>245</v>
      </c>
      <c r="BE116">
        <v>0</v>
      </c>
      <c r="BF116" s="244">
        <v>113</v>
      </c>
      <c r="BG116" s="134" t="s">
        <v>251</v>
      </c>
      <c r="BH116">
        <v>0</v>
      </c>
      <c r="BI116" s="244">
        <v>113</v>
      </c>
      <c r="BJ116" s="134" t="s">
        <v>247</v>
      </c>
      <c r="BK116">
        <v>0</v>
      </c>
      <c r="BL116" s="244">
        <v>113</v>
      </c>
      <c r="BM116" s="134" t="s">
        <v>249</v>
      </c>
      <c r="BN116">
        <v>0</v>
      </c>
      <c r="BO116" s="244">
        <v>113</v>
      </c>
      <c r="BP116" s="134" t="s">
        <v>243</v>
      </c>
      <c r="BQ116">
        <v>0</v>
      </c>
      <c r="BR116" s="443">
        <v>113</v>
      </c>
      <c r="BS116" s="448" t="s">
        <v>260</v>
      </c>
      <c r="BT116" s="449">
        <v>0</v>
      </c>
      <c r="BU116" s="443">
        <v>113</v>
      </c>
      <c r="BV116" s="448" t="s">
        <v>267</v>
      </c>
      <c r="BW116" s="449">
        <v>0</v>
      </c>
      <c r="BX116" s="443">
        <v>113</v>
      </c>
      <c r="BY116" s="448" t="s">
        <v>290</v>
      </c>
      <c r="BZ116" s="449">
        <v>0</v>
      </c>
      <c r="CA116" s="443">
        <v>113</v>
      </c>
      <c r="CB116" s="448" t="s">
        <v>283</v>
      </c>
      <c r="CC116" s="449">
        <v>0</v>
      </c>
      <c r="CD116" s="443">
        <v>113</v>
      </c>
      <c r="CE116" s="448" t="s">
        <v>278</v>
      </c>
      <c r="CF116" s="449">
        <v>0</v>
      </c>
      <c r="CG116" s="443">
        <v>113</v>
      </c>
      <c r="CH116" s="448" t="s">
        <v>278</v>
      </c>
      <c r="CI116" s="449">
        <v>0</v>
      </c>
      <c r="CJ116" s="443">
        <v>113</v>
      </c>
      <c r="CK116" s="282" t="s">
        <v>262</v>
      </c>
      <c r="CL116">
        <v>0</v>
      </c>
      <c r="CM116" s="443">
        <v>113</v>
      </c>
      <c r="CN116" s="282" t="s">
        <v>256</v>
      </c>
      <c r="CO116">
        <v>0</v>
      </c>
    </row>
    <row r="117" spans="1:93" ht="12" customHeight="1" thickBot="1">
      <c r="A117" s="106">
        <v>114</v>
      </c>
      <c r="B117" s="119" t="s">
        <v>61</v>
      </c>
      <c r="C117">
        <v>0</v>
      </c>
      <c r="D117" s="106">
        <v>114</v>
      </c>
      <c r="E117" s="102" t="s">
        <v>61</v>
      </c>
      <c r="F117" s="139">
        <v>0</v>
      </c>
      <c r="G117" s="106">
        <v>114</v>
      </c>
      <c r="H117" s="119" t="s">
        <v>60</v>
      </c>
      <c r="I117">
        <v>0</v>
      </c>
      <c r="J117" s="106">
        <v>114</v>
      </c>
      <c r="K117" s="119" t="s">
        <v>61</v>
      </c>
      <c r="L117" s="118">
        <v>0</v>
      </c>
      <c r="M117" s="106">
        <v>114</v>
      </c>
      <c r="N117" s="134" t="s">
        <v>59</v>
      </c>
      <c r="O117">
        <v>0</v>
      </c>
      <c r="P117" s="106">
        <v>114</v>
      </c>
      <c r="Q117" s="134" t="s">
        <v>88</v>
      </c>
      <c r="R117">
        <v>0</v>
      </c>
      <c r="S117" s="106">
        <v>114</v>
      </c>
      <c r="T117" s="256" t="s">
        <v>136</v>
      </c>
      <c r="U117">
        <v>0</v>
      </c>
      <c r="V117" s="251">
        <v>114</v>
      </c>
      <c r="W117" s="134" t="s">
        <v>156</v>
      </c>
      <c r="X117">
        <v>0</v>
      </c>
      <c r="Y117" s="251">
        <v>114</v>
      </c>
      <c r="Z117" s="134" t="s">
        <v>59</v>
      </c>
      <c r="AA117">
        <v>0</v>
      </c>
      <c r="AB117" s="251">
        <v>114</v>
      </c>
      <c r="AC117" s="134" t="s">
        <v>59</v>
      </c>
      <c r="AD117">
        <v>0</v>
      </c>
      <c r="AE117" s="251">
        <v>114</v>
      </c>
      <c r="AF117" s="134" t="s">
        <v>88</v>
      </c>
      <c r="AG117">
        <v>0</v>
      </c>
      <c r="AH117" s="251">
        <v>114</v>
      </c>
      <c r="AI117" s="134" t="s">
        <v>90</v>
      </c>
      <c r="AJ117">
        <v>0</v>
      </c>
      <c r="AK117" s="251">
        <v>114</v>
      </c>
      <c r="AL117" s="134" t="s">
        <v>258</v>
      </c>
      <c r="AM117">
        <v>0</v>
      </c>
      <c r="AN117" s="251">
        <v>114</v>
      </c>
      <c r="AO117" s="134" t="s">
        <v>264</v>
      </c>
      <c r="AP117">
        <v>0</v>
      </c>
      <c r="AQ117" s="251">
        <v>114</v>
      </c>
      <c r="AR117" s="134" t="s">
        <v>239</v>
      </c>
      <c r="AS117">
        <v>0</v>
      </c>
      <c r="AT117" s="251">
        <v>114</v>
      </c>
      <c r="AU117" s="134" t="s">
        <v>237</v>
      </c>
      <c r="AV117">
        <v>0</v>
      </c>
      <c r="AW117" s="251">
        <v>114</v>
      </c>
      <c r="AX117" s="134" t="s">
        <v>232</v>
      </c>
      <c r="AY117">
        <v>0</v>
      </c>
      <c r="AZ117" s="251">
        <v>114</v>
      </c>
      <c r="BA117" s="134" t="s">
        <v>249</v>
      </c>
      <c r="BB117">
        <v>0</v>
      </c>
      <c r="BC117" s="251">
        <v>114</v>
      </c>
      <c r="BD117" s="134" t="s">
        <v>246</v>
      </c>
      <c r="BE117">
        <v>0</v>
      </c>
      <c r="BF117" s="251">
        <v>114</v>
      </c>
      <c r="BG117" s="134" t="s">
        <v>252</v>
      </c>
      <c r="BH117">
        <v>0</v>
      </c>
      <c r="BI117" s="251">
        <v>114</v>
      </c>
      <c r="BJ117" s="134" t="s">
        <v>248</v>
      </c>
      <c r="BK117">
        <v>0</v>
      </c>
      <c r="BL117" s="251">
        <v>114</v>
      </c>
      <c r="BM117" s="134" t="s">
        <v>250</v>
      </c>
      <c r="BN117">
        <v>0</v>
      </c>
      <c r="BO117" s="251">
        <v>114</v>
      </c>
      <c r="BP117" s="134" t="s">
        <v>245</v>
      </c>
      <c r="BQ117">
        <v>0</v>
      </c>
      <c r="BR117" s="446">
        <v>114</v>
      </c>
      <c r="BS117" s="448" t="s">
        <v>261</v>
      </c>
      <c r="BT117" s="449">
        <v>0</v>
      </c>
      <c r="BU117" s="446">
        <v>114</v>
      </c>
      <c r="BV117" s="448" t="s">
        <v>268</v>
      </c>
      <c r="BW117" s="449">
        <v>0</v>
      </c>
      <c r="BX117" s="446">
        <v>114</v>
      </c>
      <c r="BY117" s="448" t="s">
        <v>291</v>
      </c>
      <c r="BZ117" s="449">
        <v>0</v>
      </c>
      <c r="CA117" s="446">
        <v>114</v>
      </c>
      <c r="CB117" s="448" t="s">
        <v>285</v>
      </c>
      <c r="CC117" s="449">
        <v>0</v>
      </c>
      <c r="CD117" s="446">
        <v>114</v>
      </c>
      <c r="CE117" s="448" t="s">
        <v>279</v>
      </c>
      <c r="CF117" s="449">
        <v>0</v>
      </c>
      <c r="CG117" s="446">
        <v>114</v>
      </c>
      <c r="CH117" s="448" t="s">
        <v>279</v>
      </c>
      <c r="CI117" s="449">
        <v>0</v>
      </c>
      <c r="CJ117" s="446">
        <v>114</v>
      </c>
      <c r="CK117" s="282" t="s">
        <v>263</v>
      </c>
      <c r="CL117">
        <v>0</v>
      </c>
      <c r="CM117" s="446">
        <v>114</v>
      </c>
      <c r="CN117" s="282" t="s">
        <v>258</v>
      </c>
      <c r="CO117">
        <v>0</v>
      </c>
    </row>
    <row r="118" spans="1:93" ht="12" customHeight="1">
      <c r="A118" s="106">
        <v>115</v>
      </c>
      <c r="B118" s="119" t="s">
        <v>136</v>
      </c>
      <c r="C118">
        <v>0</v>
      </c>
      <c r="D118" s="106">
        <v>115</v>
      </c>
      <c r="E118" s="102" t="s">
        <v>63</v>
      </c>
      <c r="F118" s="139">
        <v>0</v>
      </c>
      <c r="G118" s="106">
        <v>115</v>
      </c>
      <c r="H118" s="119" t="s">
        <v>61</v>
      </c>
      <c r="I118">
        <v>0</v>
      </c>
      <c r="J118" s="106">
        <v>115</v>
      </c>
      <c r="K118" s="119" t="s">
        <v>136</v>
      </c>
      <c r="L118" s="118">
        <v>0</v>
      </c>
      <c r="M118" s="106">
        <v>115</v>
      </c>
      <c r="N118" s="134" t="s">
        <v>136</v>
      </c>
      <c r="O118">
        <v>0</v>
      </c>
      <c r="P118" s="106">
        <v>115</v>
      </c>
      <c r="Q118" s="134" t="s">
        <v>59</v>
      </c>
      <c r="R118">
        <v>0</v>
      </c>
      <c r="S118" s="106">
        <v>115</v>
      </c>
      <c r="T118" s="256" t="s">
        <v>64</v>
      </c>
      <c r="U118">
        <v>0</v>
      </c>
      <c r="V118" s="244">
        <v>115</v>
      </c>
      <c r="W118" s="134" t="s">
        <v>145</v>
      </c>
      <c r="X118">
        <v>0</v>
      </c>
      <c r="Y118" s="244">
        <v>115</v>
      </c>
      <c r="Z118" s="134" t="s">
        <v>61</v>
      </c>
      <c r="AA118">
        <v>0</v>
      </c>
      <c r="AB118" s="244">
        <v>115</v>
      </c>
      <c r="AC118" s="134" t="s">
        <v>60</v>
      </c>
      <c r="AD118">
        <v>0</v>
      </c>
      <c r="AE118" s="244">
        <v>115</v>
      </c>
      <c r="AF118" s="134" t="s">
        <v>60</v>
      </c>
      <c r="AG118">
        <v>0</v>
      </c>
      <c r="AH118" s="244">
        <v>115</v>
      </c>
      <c r="AI118" s="134" t="s">
        <v>61</v>
      </c>
      <c r="AJ118">
        <v>0</v>
      </c>
      <c r="AK118" s="244">
        <v>115</v>
      </c>
      <c r="AL118" s="134" t="s">
        <v>260</v>
      </c>
      <c r="AM118">
        <v>0</v>
      </c>
      <c r="AN118" s="244">
        <v>115</v>
      </c>
      <c r="AO118" s="134" t="s">
        <v>265</v>
      </c>
      <c r="AP118">
        <v>0</v>
      </c>
      <c r="AQ118" s="244">
        <v>115</v>
      </c>
      <c r="AR118" s="134" t="s">
        <v>241</v>
      </c>
      <c r="AS118">
        <v>0</v>
      </c>
      <c r="AT118" s="244">
        <v>115</v>
      </c>
      <c r="AU118" s="134" t="s">
        <v>238</v>
      </c>
      <c r="AV118">
        <v>0</v>
      </c>
      <c r="AW118" s="244">
        <v>115</v>
      </c>
      <c r="AX118" s="134" t="s">
        <v>234</v>
      </c>
      <c r="AY118">
        <v>0</v>
      </c>
      <c r="AZ118" s="244">
        <v>115</v>
      </c>
      <c r="BA118" s="134" t="s">
        <v>250</v>
      </c>
      <c r="BB118">
        <v>0</v>
      </c>
      <c r="BC118" s="244">
        <v>115</v>
      </c>
      <c r="BD118" s="134" t="s">
        <v>247</v>
      </c>
      <c r="BE118">
        <v>0</v>
      </c>
      <c r="BF118" s="244">
        <v>115</v>
      </c>
      <c r="BG118" s="134" t="s">
        <v>253</v>
      </c>
      <c r="BH118">
        <v>0</v>
      </c>
      <c r="BI118" s="244">
        <v>115</v>
      </c>
      <c r="BJ118" s="134" t="s">
        <v>249</v>
      </c>
      <c r="BK118">
        <v>0</v>
      </c>
      <c r="BL118" s="244">
        <v>115</v>
      </c>
      <c r="BM118" s="134" t="s">
        <v>252</v>
      </c>
      <c r="BN118">
        <v>0</v>
      </c>
      <c r="BO118" s="244">
        <v>115</v>
      </c>
      <c r="BP118" s="134" t="s">
        <v>247</v>
      </c>
      <c r="BQ118">
        <v>0</v>
      </c>
      <c r="BR118" s="443">
        <v>115</v>
      </c>
      <c r="BS118" s="448" t="s">
        <v>262</v>
      </c>
      <c r="BT118" s="449">
        <v>0</v>
      </c>
      <c r="BU118" s="443">
        <v>115</v>
      </c>
      <c r="BV118" s="448" t="s">
        <v>269</v>
      </c>
      <c r="BW118" s="449">
        <v>0</v>
      </c>
      <c r="BX118" s="443">
        <v>115</v>
      </c>
      <c r="BY118" s="448" t="s">
        <v>292</v>
      </c>
      <c r="BZ118" s="449">
        <v>0</v>
      </c>
      <c r="CA118" s="443">
        <v>115</v>
      </c>
      <c r="CB118" s="448" t="s">
        <v>286</v>
      </c>
      <c r="CC118" s="449">
        <v>0</v>
      </c>
      <c r="CD118" s="443">
        <v>115</v>
      </c>
      <c r="CE118" s="448" t="s">
        <v>280</v>
      </c>
      <c r="CF118" s="449">
        <v>0</v>
      </c>
      <c r="CG118" s="443">
        <v>115</v>
      </c>
      <c r="CH118" s="448" t="s">
        <v>280</v>
      </c>
      <c r="CI118" s="449">
        <v>0</v>
      </c>
      <c r="CJ118" s="443">
        <v>115</v>
      </c>
      <c r="CK118" s="282" t="s">
        <v>264</v>
      </c>
      <c r="CL118">
        <v>0</v>
      </c>
      <c r="CM118" s="443">
        <v>115</v>
      </c>
      <c r="CN118" s="282" t="s">
        <v>259</v>
      </c>
      <c r="CO118">
        <v>0</v>
      </c>
    </row>
    <row r="119" spans="1:93" ht="12" customHeight="1" thickBot="1">
      <c r="A119" s="106">
        <v>116</v>
      </c>
      <c r="B119" s="119" t="s">
        <v>155</v>
      </c>
      <c r="C119">
        <v>0</v>
      </c>
      <c r="D119" s="106">
        <v>116</v>
      </c>
      <c r="E119" s="102" t="s">
        <v>136</v>
      </c>
      <c r="F119" s="139">
        <v>0</v>
      </c>
      <c r="G119" s="106">
        <v>116</v>
      </c>
      <c r="H119" s="119" t="s">
        <v>136</v>
      </c>
      <c r="I119">
        <v>0</v>
      </c>
      <c r="J119" s="106">
        <v>116</v>
      </c>
      <c r="K119" s="119" t="s">
        <v>64</v>
      </c>
      <c r="L119" s="118">
        <v>0</v>
      </c>
      <c r="M119" s="106">
        <v>116</v>
      </c>
      <c r="N119" s="134" t="s">
        <v>64</v>
      </c>
      <c r="O119">
        <v>0</v>
      </c>
      <c r="P119" s="106">
        <v>116</v>
      </c>
      <c r="Q119" s="134" t="s">
        <v>136</v>
      </c>
      <c r="R119">
        <v>0</v>
      </c>
      <c r="S119" s="106">
        <v>116</v>
      </c>
      <c r="T119" s="256" t="s">
        <v>155</v>
      </c>
      <c r="U119">
        <v>0</v>
      </c>
      <c r="V119" s="251">
        <v>116</v>
      </c>
      <c r="W119" s="134" t="s">
        <v>59</v>
      </c>
      <c r="X119">
        <v>0</v>
      </c>
      <c r="Y119" s="251">
        <v>116</v>
      </c>
      <c r="Z119" s="134" t="s">
        <v>136</v>
      </c>
      <c r="AA119">
        <v>0</v>
      </c>
      <c r="AB119" s="251">
        <v>116</v>
      </c>
      <c r="AC119" s="134" t="s">
        <v>90</v>
      </c>
      <c r="AD119">
        <v>0</v>
      </c>
      <c r="AE119" s="251">
        <v>116</v>
      </c>
      <c r="AF119" s="134" t="s">
        <v>90</v>
      </c>
      <c r="AG119">
        <v>0</v>
      </c>
      <c r="AH119" s="251">
        <v>116</v>
      </c>
      <c r="AI119" s="134" t="s">
        <v>136</v>
      </c>
      <c r="AJ119">
        <v>0</v>
      </c>
      <c r="AK119" s="251">
        <v>116</v>
      </c>
      <c r="AL119" s="134" t="s">
        <v>261</v>
      </c>
      <c r="AM119">
        <v>0</v>
      </c>
      <c r="AN119" s="251">
        <v>116</v>
      </c>
      <c r="AO119" s="134" t="s">
        <v>266</v>
      </c>
      <c r="AP119">
        <v>0</v>
      </c>
      <c r="AQ119" s="251">
        <v>116</v>
      </c>
      <c r="AR119" s="134" t="s">
        <v>242</v>
      </c>
      <c r="AS119">
        <v>0</v>
      </c>
      <c r="AT119" s="251">
        <v>116</v>
      </c>
      <c r="AU119" s="134" t="s">
        <v>239</v>
      </c>
      <c r="AV119">
        <v>0</v>
      </c>
      <c r="AW119" s="251">
        <v>116</v>
      </c>
      <c r="AX119" s="134" t="s">
        <v>235</v>
      </c>
      <c r="AY119">
        <v>0</v>
      </c>
      <c r="AZ119" s="251">
        <v>116</v>
      </c>
      <c r="BA119" s="134" t="s">
        <v>252</v>
      </c>
      <c r="BB119">
        <v>0</v>
      </c>
      <c r="BC119" s="251">
        <v>116</v>
      </c>
      <c r="BD119" s="134" t="s">
        <v>248</v>
      </c>
      <c r="BE119">
        <v>0</v>
      </c>
      <c r="BF119" s="251">
        <v>116</v>
      </c>
      <c r="BG119" s="134" t="s">
        <v>255</v>
      </c>
      <c r="BH119">
        <v>0</v>
      </c>
      <c r="BI119" s="251">
        <v>116</v>
      </c>
      <c r="BJ119" s="134" t="s">
        <v>251</v>
      </c>
      <c r="BK119">
        <v>0</v>
      </c>
      <c r="BL119" s="251">
        <v>116</v>
      </c>
      <c r="BM119" s="134" t="s">
        <v>253</v>
      </c>
      <c r="BN119">
        <v>0</v>
      </c>
      <c r="BO119" s="251">
        <v>116</v>
      </c>
      <c r="BP119" s="134" t="s">
        <v>248</v>
      </c>
      <c r="BQ119">
        <v>0</v>
      </c>
      <c r="BR119" s="446">
        <v>116</v>
      </c>
      <c r="BS119" s="448" t="s">
        <v>263</v>
      </c>
      <c r="BT119" s="449">
        <v>0</v>
      </c>
      <c r="BU119" s="446">
        <v>116</v>
      </c>
      <c r="BV119" s="448" t="s">
        <v>270</v>
      </c>
      <c r="BW119" s="449">
        <v>0</v>
      </c>
      <c r="BX119" s="446">
        <v>116</v>
      </c>
      <c r="BY119" s="448" t="s">
        <v>293</v>
      </c>
      <c r="BZ119" s="449">
        <v>0</v>
      </c>
      <c r="CA119" s="446">
        <v>116</v>
      </c>
      <c r="CB119" s="448" t="s">
        <v>287</v>
      </c>
      <c r="CC119" s="449">
        <v>0</v>
      </c>
      <c r="CD119" s="446">
        <v>116</v>
      </c>
      <c r="CE119" s="448" t="s">
        <v>281</v>
      </c>
      <c r="CF119" s="449">
        <v>0</v>
      </c>
      <c r="CG119" s="446">
        <v>116</v>
      </c>
      <c r="CH119" s="448" t="s">
        <v>281</v>
      </c>
      <c r="CI119" s="449">
        <v>0</v>
      </c>
      <c r="CJ119" s="446">
        <v>116</v>
      </c>
      <c r="CK119" s="282" t="s">
        <v>265</v>
      </c>
      <c r="CL119">
        <v>0</v>
      </c>
      <c r="CM119" s="446">
        <v>116</v>
      </c>
      <c r="CN119" s="282" t="s">
        <v>260</v>
      </c>
      <c r="CO119">
        <v>0</v>
      </c>
    </row>
    <row r="120" spans="1:93" ht="12" customHeight="1">
      <c r="A120" s="106">
        <v>117</v>
      </c>
      <c r="B120" s="119" t="s">
        <v>65</v>
      </c>
      <c r="C120">
        <v>0</v>
      </c>
      <c r="D120" s="106">
        <v>117</v>
      </c>
      <c r="E120" s="102" t="s">
        <v>155</v>
      </c>
      <c r="F120" s="139">
        <v>0</v>
      </c>
      <c r="G120" s="106">
        <v>117</v>
      </c>
      <c r="H120" s="119" t="s">
        <v>155</v>
      </c>
      <c r="I120">
        <v>0</v>
      </c>
      <c r="J120" s="106">
        <v>117</v>
      </c>
      <c r="K120" s="119" t="s">
        <v>155</v>
      </c>
      <c r="L120" s="118">
        <v>0</v>
      </c>
      <c r="M120" s="106">
        <v>117</v>
      </c>
      <c r="N120" s="134" t="s">
        <v>65</v>
      </c>
      <c r="O120">
        <v>0</v>
      </c>
      <c r="P120" s="106">
        <v>117</v>
      </c>
      <c r="Q120" s="134" t="s">
        <v>155</v>
      </c>
      <c r="R120">
        <v>0</v>
      </c>
      <c r="S120" s="106">
        <v>117</v>
      </c>
      <c r="T120" s="256" t="s">
        <v>65</v>
      </c>
      <c r="U120">
        <v>0</v>
      </c>
      <c r="V120" s="244">
        <v>117</v>
      </c>
      <c r="W120" s="134" t="s">
        <v>136</v>
      </c>
      <c r="X120">
        <v>0</v>
      </c>
      <c r="Y120" s="244">
        <v>117</v>
      </c>
      <c r="Z120" s="134" t="s">
        <v>155</v>
      </c>
      <c r="AA120">
        <v>0</v>
      </c>
      <c r="AB120" s="244">
        <v>117</v>
      </c>
      <c r="AC120" s="134" t="s">
        <v>155</v>
      </c>
      <c r="AD120">
        <v>0</v>
      </c>
      <c r="AE120" s="244">
        <v>117</v>
      </c>
      <c r="AF120" s="134" t="s">
        <v>61</v>
      </c>
      <c r="AG120">
        <v>0</v>
      </c>
      <c r="AH120" s="244">
        <v>117</v>
      </c>
      <c r="AI120" s="134" t="s">
        <v>155</v>
      </c>
      <c r="AJ120">
        <v>0</v>
      </c>
      <c r="AK120" s="244">
        <v>117</v>
      </c>
      <c r="AL120" s="134" t="s">
        <v>262</v>
      </c>
      <c r="AM120">
        <v>0</v>
      </c>
      <c r="AN120" s="244">
        <v>117</v>
      </c>
      <c r="AO120" s="134" t="s">
        <v>267</v>
      </c>
      <c r="AP120">
        <v>0</v>
      </c>
      <c r="AQ120" s="244">
        <v>117</v>
      </c>
      <c r="AR120" s="134" t="s">
        <v>243</v>
      </c>
      <c r="AS120">
        <v>0</v>
      </c>
      <c r="AT120" s="244">
        <v>117</v>
      </c>
      <c r="AU120" s="134" t="s">
        <v>242</v>
      </c>
      <c r="AV120">
        <v>0</v>
      </c>
      <c r="AW120" s="244">
        <v>117</v>
      </c>
      <c r="AX120" s="134" t="s">
        <v>236</v>
      </c>
      <c r="AY120">
        <v>0</v>
      </c>
      <c r="AZ120" s="244">
        <v>117</v>
      </c>
      <c r="BA120" s="134" t="s">
        <v>253</v>
      </c>
      <c r="BB120">
        <v>0</v>
      </c>
      <c r="BC120" s="244">
        <v>117</v>
      </c>
      <c r="BD120" s="134" t="s">
        <v>249</v>
      </c>
      <c r="BE120">
        <v>0</v>
      </c>
      <c r="BF120" s="244">
        <v>117</v>
      </c>
      <c r="BG120" s="134" t="s">
        <v>257</v>
      </c>
      <c r="BH120">
        <v>0</v>
      </c>
      <c r="BI120" s="244">
        <v>117</v>
      </c>
      <c r="BJ120" s="134" t="s">
        <v>252</v>
      </c>
      <c r="BK120">
        <v>0</v>
      </c>
      <c r="BL120" s="244">
        <v>117</v>
      </c>
      <c r="BM120" s="134" t="s">
        <v>257</v>
      </c>
      <c r="BN120">
        <v>0</v>
      </c>
      <c r="BO120" s="244">
        <v>117</v>
      </c>
      <c r="BP120" s="134" t="s">
        <v>249</v>
      </c>
      <c r="BQ120">
        <v>0</v>
      </c>
      <c r="BR120" s="443">
        <v>117</v>
      </c>
      <c r="BS120" s="448" t="s">
        <v>264</v>
      </c>
      <c r="BT120" s="449">
        <v>0</v>
      </c>
      <c r="BU120" s="443">
        <v>117</v>
      </c>
      <c r="BV120" s="448" t="s">
        <v>271</v>
      </c>
      <c r="BW120" s="449">
        <v>0</v>
      </c>
      <c r="BX120" s="443">
        <v>117</v>
      </c>
      <c r="BY120" s="448" t="s">
        <v>294</v>
      </c>
      <c r="BZ120" s="449">
        <v>0</v>
      </c>
      <c r="CA120" s="443">
        <v>117</v>
      </c>
      <c r="CB120" s="448" t="s">
        <v>288</v>
      </c>
      <c r="CC120" s="449">
        <v>0</v>
      </c>
      <c r="CD120" s="443">
        <v>117</v>
      </c>
      <c r="CE120" s="448" t="s">
        <v>282</v>
      </c>
      <c r="CF120" s="449">
        <v>0</v>
      </c>
      <c r="CG120" s="443">
        <v>117</v>
      </c>
      <c r="CH120" s="448" t="s">
        <v>282</v>
      </c>
      <c r="CI120" s="449">
        <v>0</v>
      </c>
      <c r="CJ120" s="443">
        <v>117</v>
      </c>
      <c r="CK120" s="282" t="s">
        <v>266</v>
      </c>
      <c r="CL120">
        <v>0</v>
      </c>
      <c r="CM120" s="443">
        <v>117</v>
      </c>
      <c r="CN120" s="282" t="s">
        <v>261</v>
      </c>
      <c r="CO120">
        <v>0</v>
      </c>
    </row>
    <row r="121" spans="1:93" ht="12" customHeight="1" thickBot="1">
      <c r="A121" s="106">
        <v>118</v>
      </c>
      <c r="B121" s="119" t="s">
        <v>147</v>
      </c>
      <c r="C121">
        <v>0</v>
      </c>
      <c r="D121" s="106">
        <v>118</v>
      </c>
      <c r="E121" s="102" t="s">
        <v>147</v>
      </c>
      <c r="F121" s="139">
        <v>0</v>
      </c>
      <c r="G121" s="106">
        <v>118</v>
      </c>
      <c r="H121" s="119" t="s">
        <v>147</v>
      </c>
      <c r="I121">
        <v>0</v>
      </c>
      <c r="J121" s="106">
        <v>118</v>
      </c>
      <c r="K121" s="119" t="s">
        <v>147</v>
      </c>
      <c r="L121" s="118">
        <v>0</v>
      </c>
      <c r="M121" s="106">
        <v>118</v>
      </c>
      <c r="N121" s="134" t="s">
        <v>147</v>
      </c>
      <c r="O121">
        <v>0</v>
      </c>
      <c r="P121" s="106">
        <v>118</v>
      </c>
      <c r="Q121" s="134" t="s">
        <v>147</v>
      </c>
      <c r="R121">
        <v>0</v>
      </c>
      <c r="S121" s="106">
        <v>118</v>
      </c>
      <c r="T121" s="256" t="s">
        <v>147</v>
      </c>
      <c r="U121">
        <v>0</v>
      </c>
      <c r="V121" s="251">
        <v>118</v>
      </c>
      <c r="W121" s="134" t="s">
        <v>155</v>
      </c>
      <c r="X121">
        <v>0</v>
      </c>
      <c r="Y121" s="251">
        <v>118</v>
      </c>
      <c r="Z121" s="134" t="s">
        <v>147</v>
      </c>
      <c r="AA121">
        <v>0</v>
      </c>
      <c r="AB121" s="251">
        <v>118</v>
      </c>
      <c r="AC121" s="134" t="s">
        <v>147</v>
      </c>
      <c r="AD121">
        <v>0</v>
      </c>
      <c r="AE121" s="251">
        <v>118</v>
      </c>
      <c r="AF121" s="134" t="s">
        <v>147</v>
      </c>
      <c r="AG121">
        <v>0</v>
      </c>
      <c r="AH121" s="251">
        <v>118</v>
      </c>
      <c r="AI121" s="134" t="s">
        <v>147</v>
      </c>
      <c r="AJ121">
        <v>0</v>
      </c>
      <c r="AK121" s="251">
        <v>118</v>
      </c>
      <c r="AL121" s="134" t="s">
        <v>263</v>
      </c>
      <c r="AM121">
        <v>0</v>
      </c>
      <c r="AN121" s="251">
        <v>118</v>
      </c>
      <c r="AO121" s="134" t="s">
        <v>268</v>
      </c>
      <c r="AP121">
        <v>0</v>
      </c>
      <c r="AQ121" s="251">
        <v>118</v>
      </c>
      <c r="AR121" s="134" t="s">
        <v>244</v>
      </c>
      <c r="AS121">
        <v>0</v>
      </c>
      <c r="AT121" s="251">
        <v>118</v>
      </c>
      <c r="AU121" s="134" t="s">
        <v>243</v>
      </c>
      <c r="AV121">
        <v>0</v>
      </c>
      <c r="AW121" s="251">
        <v>118</v>
      </c>
      <c r="AX121" s="134" t="s">
        <v>237</v>
      </c>
      <c r="AY121">
        <v>0</v>
      </c>
      <c r="AZ121" s="251">
        <v>118</v>
      </c>
      <c r="BA121" s="134" t="s">
        <v>255</v>
      </c>
      <c r="BB121">
        <v>0</v>
      </c>
      <c r="BC121" s="251">
        <v>118</v>
      </c>
      <c r="BD121" s="134" t="s">
        <v>250</v>
      </c>
      <c r="BE121">
        <v>0</v>
      </c>
      <c r="BF121" s="251">
        <v>118</v>
      </c>
      <c r="BG121" s="134" t="s">
        <v>258</v>
      </c>
      <c r="BH121">
        <v>0</v>
      </c>
      <c r="BI121" s="251">
        <v>118</v>
      </c>
      <c r="BJ121" s="134" t="s">
        <v>253</v>
      </c>
      <c r="BK121">
        <v>0</v>
      </c>
      <c r="BL121" s="251">
        <v>118</v>
      </c>
      <c r="BM121" s="134" t="s">
        <v>258</v>
      </c>
      <c r="BN121">
        <v>0</v>
      </c>
      <c r="BO121" s="251">
        <v>118</v>
      </c>
      <c r="BP121" s="134" t="s">
        <v>250</v>
      </c>
      <c r="BQ121">
        <v>0</v>
      </c>
      <c r="BR121" s="446">
        <v>118</v>
      </c>
      <c r="BS121" s="448" t="s">
        <v>265</v>
      </c>
      <c r="BT121" s="449">
        <v>0</v>
      </c>
      <c r="BU121" s="446">
        <v>118</v>
      </c>
      <c r="BV121" s="448" t="s">
        <v>275</v>
      </c>
      <c r="BW121" s="449">
        <v>0</v>
      </c>
      <c r="BX121" s="446">
        <v>118</v>
      </c>
      <c r="BY121" s="448" t="s">
        <v>295</v>
      </c>
      <c r="BZ121" s="449">
        <v>0</v>
      </c>
      <c r="CA121" s="446">
        <v>118</v>
      </c>
      <c r="CB121" s="448" t="s">
        <v>289</v>
      </c>
      <c r="CC121" s="449">
        <v>0</v>
      </c>
      <c r="CD121" s="446">
        <v>118</v>
      </c>
      <c r="CE121" s="448" t="s">
        <v>283</v>
      </c>
      <c r="CF121" s="449">
        <v>0</v>
      </c>
      <c r="CG121" s="446">
        <v>118</v>
      </c>
      <c r="CH121" s="448" t="s">
        <v>283</v>
      </c>
      <c r="CI121" s="449">
        <v>0</v>
      </c>
      <c r="CJ121" s="446">
        <v>118</v>
      </c>
      <c r="CK121" s="282" t="s">
        <v>267</v>
      </c>
      <c r="CL121">
        <v>0</v>
      </c>
      <c r="CM121" s="446">
        <v>118</v>
      </c>
      <c r="CN121" s="282" t="s">
        <v>262</v>
      </c>
      <c r="CO121">
        <v>0</v>
      </c>
    </row>
    <row r="122" spans="1:93" ht="12" customHeight="1" thickBot="1">
      <c r="A122" s="106">
        <v>119</v>
      </c>
      <c r="B122" s="119" t="s">
        <v>91</v>
      </c>
      <c r="C122">
        <v>0</v>
      </c>
      <c r="D122" s="106">
        <v>119</v>
      </c>
      <c r="E122" s="108" t="s">
        <v>91</v>
      </c>
      <c r="F122" s="140">
        <v>0</v>
      </c>
      <c r="G122" s="106">
        <v>119</v>
      </c>
      <c r="H122" s="119" t="s">
        <v>91</v>
      </c>
      <c r="I122">
        <v>0</v>
      </c>
      <c r="J122" s="106">
        <v>119</v>
      </c>
      <c r="K122" s="119" t="s">
        <v>91</v>
      </c>
      <c r="L122" s="118">
        <v>0</v>
      </c>
      <c r="M122" s="107">
        <v>119</v>
      </c>
      <c r="N122" s="134" t="s">
        <v>91</v>
      </c>
      <c r="O122">
        <v>0</v>
      </c>
      <c r="P122" s="107">
        <v>119</v>
      </c>
      <c r="Q122" s="134" t="s">
        <v>91</v>
      </c>
      <c r="R122">
        <v>0</v>
      </c>
      <c r="S122" s="107">
        <v>119</v>
      </c>
      <c r="T122" s="256" t="s">
        <v>91</v>
      </c>
      <c r="U122">
        <v>0</v>
      </c>
      <c r="V122" s="244">
        <v>119</v>
      </c>
      <c r="W122" s="134" t="s">
        <v>91</v>
      </c>
      <c r="X122">
        <v>0</v>
      </c>
      <c r="Y122" s="244">
        <v>119</v>
      </c>
      <c r="Z122" s="134" t="s">
        <v>91</v>
      </c>
      <c r="AA122">
        <v>0</v>
      </c>
      <c r="AB122" s="244">
        <v>119</v>
      </c>
      <c r="AC122" s="134" t="s">
        <v>91</v>
      </c>
      <c r="AD122">
        <v>0</v>
      </c>
      <c r="AE122" s="244">
        <v>119</v>
      </c>
      <c r="AF122" s="134" t="s">
        <v>91</v>
      </c>
      <c r="AG122">
        <v>0</v>
      </c>
      <c r="AH122" s="244">
        <v>119</v>
      </c>
      <c r="AI122" s="134" t="s">
        <v>91</v>
      </c>
      <c r="AJ122">
        <v>0</v>
      </c>
      <c r="AK122" s="244">
        <v>119</v>
      </c>
      <c r="AL122" s="134" t="s">
        <v>264</v>
      </c>
      <c r="AM122">
        <v>0</v>
      </c>
      <c r="AN122" s="244">
        <v>119</v>
      </c>
      <c r="AO122" s="134" t="s">
        <v>269</v>
      </c>
      <c r="AP122">
        <v>0</v>
      </c>
      <c r="AQ122" s="244">
        <v>119</v>
      </c>
      <c r="AR122" s="134" t="s">
        <v>245</v>
      </c>
      <c r="AS122">
        <v>0</v>
      </c>
      <c r="AT122" s="244">
        <v>119</v>
      </c>
      <c r="AU122" s="134" t="s">
        <v>245</v>
      </c>
      <c r="AV122">
        <v>0</v>
      </c>
      <c r="AW122" s="244">
        <v>119</v>
      </c>
      <c r="AX122" s="134" t="s">
        <v>238</v>
      </c>
      <c r="AY122">
        <v>0</v>
      </c>
      <c r="AZ122" s="244">
        <v>119</v>
      </c>
      <c r="BA122" s="134" t="s">
        <v>257</v>
      </c>
      <c r="BB122">
        <v>0</v>
      </c>
      <c r="BC122" s="244">
        <v>119</v>
      </c>
      <c r="BD122" s="134" t="s">
        <v>251</v>
      </c>
      <c r="BE122">
        <v>0</v>
      </c>
      <c r="BF122" s="244">
        <v>119</v>
      </c>
      <c r="BG122" s="134" t="s">
        <v>260</v>
      </c>
      <c r="BH122">
        <v>0</v>
      </c>
      <c r="BI122" s="244">
        <v>119</v>
      </c>
      <c r="BJ122" s="134" t="s">
        <v>255</v>
      </c>
      <c r="BK122">
        <v>0</v>
      </c>
      <c r="BL122" s="244">
        <v>119</v>
      </c>
      <c r="BM122" s="134" t="s">
        <v>260</v>
      </c>
      <c r="BN122">
        <v>0</v>
      </c>
      <c r="BO122" s="244">
        <v>119</v>
      </c>
      <c r="BP122" s="134" t="s">
        <v>252</v>
      </c>
      <c r="BQ122">
        <v>0</v>
      </c>
      <c r="BR122" s="443">
        <v>119</v>
      </c>
      <c r="BS122" s="448" t="s">
        <v>267</v>
      </c>
      <c r="BT122" s="449">
        <v>0</v>
      </c>
      <c r="BU122" s="443">
        <v>119</v>
      </c>
      <c r="BV122" s="448" t="s">
        <v>276</v>
      </c>
      <c r="BW122" s="449">
        <v>0</v>
      </c>
      <c r="BX122" s="443">
        <v>119</v>
      </c>
      <c r="BY122" s="448" t="s">
        <v>296</v>
      </c>
      <c r="BZ122" s="449">
        <v>0</v>
      </c>
      <c r="CA122" s="443">
        <v>119</v>
      </c>
      <c r="CB122" s="448" t="s">
        <v>290</v>
      </c>
      <c r="CC122" s="449">
        <v>0</v>
      </c>
      <c r="CD122" s="443">
        <v>119</v>
      </c>
      <c r="CE122" s="448" t="s">
        <v>285</v>
      </c>
      <c r="CF122" s="449">
        <v>0</v>
      </c>
      <c r="CG122" s="443">
        <v>119</v>
      </c>
      <c r="CH122" s="448"/>
      <c r="CI122" s="449"/>
      <c r="CJ122" s="443">
        <v>119</v>
      </c>
      <c r="CK122" s="282" t="s">
        <v>268</v>
      </c>
      <c r="CL122">
        <v>0</v>
      </c>
      <c r="CM122" s="443">
        <v>119</v>
      </c>
      <c r="CN122" s="282" t="s">
        <v>263</v>
      </c>
      <c r="CO122">
        <v>0</v>
      </c>
    </row>
    <row r="123" spans="1:93" ht="12" customHeight="1">
      <c r="A123" s="141"/>
      <c r="B123" s="196" t="s">
        <v>92</v>
      </c>
      <c r="C123">
        <v>40879</v>
      </c>
      <c r="D123" s="141"/>
      <c r="E123" s="34" t="s">
        <v>92</v>
      </c>
      <c r="F123" s="142">
        <f>SUM(F4)</f>
        <v>44687</v>
      </c>
      <c r="G123" s="141"/>
      <c r="H123" s="34" t="s">
        <v>92</v>
      </c>
      <c r="I123" s="142">
        <f>SUM(I4)</f>
        <v>56749</v>
      </c>
      <c r="J123" s="141"/>
      <c r="K123" s="34" t="s">
        <v>92</v>
      </c>
      <c r="L123" s="142">
        <f>SUM(L4)</f>
        <v>42434</v>
      </c>
      <c r="M123" s="141"/>
      <c r="N123" s="34" t="s">
        <v>92</v>
      </c>
      <c r="O123" s="142">
        <f>SUM(O4)</f>
        <v>32898</v>
      </c>
      <c r="P123" s="141"/>
      <c r="Q123" s="34" t="s">
        <v>92</v>
      </c>
      <c r="R123" s="142">
        <f>SUM(R4)</f>
        <v>68415</v>
      </c>
      <c r="S123" s="141"/>
      <c r="T123" s="34" t="s">
        <v>92</v>
      </c>
      <c r="U123" s="142">
        <f>SUM(U4)</f>
        <v>69151</v>
      </c>
      <c r="V123" s="141"/>
      <c r="W123" s="34" t="s">
        <v>92</v>
      </c>
      <c r="X123" s="142">
        <f>SUM(X4)</f>
        <v>78858</v>
      </c>
      <c r="Y123" s="141"/>
      <c r="Z123" s="34" t="s">
        <v>92</v>
      </c>
      <c r="AA123" s="142">
        <f>SUM(AA4)</f>
        <v>87128</v>
      </c>
      <c r="AB123" s="141"/>
      <c r="AC123" s="34" t="s">
        <v>92</v>
      </c>
      <c r="AD123" s="142">
        <f>SUM(AD4)</f>
        <v>96639</v>
      </c>
      <c r="AE123" s="141"/>
      <c r="AF123" s="34" t="s">
        <v>92</v>
      </c>
      <c r="AG123" s="142">
        <f>SUM(AG4)</f>
        <v>81167</v>
      </c>
      <c r="AH123" s="141"/>
      <c r="AI123" s="34" t="s">
        <v>92</v>
      </c>
      <c r="AJ123" s="142">
        <f>SUM(AJ4)</f>
        <v>56017</v>
      </c>
      <c r="AK123" s="141"/>
      <c r="AL123" s="34" t="s">
        <v>92</v>
      </c>
      <c r="AM123" s="142">
        <f>SUM(AM4)</f>
        <v>49306</v>
      </c>
      <c r="AN123" s="141"/>
      <c r="AO123" s="34" t="s">
        <v>92</v>
      </c>
      <c r="AP123" s="142">
        <f>SUM(AP4)</f>
        <v>55421</v>
      </c>
      <c r="AQ123" s="141"/>
      <c r="AR123" s="34" t="s">
        <v>92</v>
      </c>
      <c r="AS123" s="142">
        <f>SUM(AS4)</f>
        <v>72743</v>
      </c>
      <c r="AT123" s="141"/>
      <c r="AU123" s="34" t="s">
        <v>92</v>
      </c>
      <c r="AV123" s="142">
        <f>SUM(AV4)</f>
        <v>60449</v>
      </c>
      <c r="AW123" s="141"/>
      <c r="AX123" s="34" t="s">
        <v>92</v>
      </c>
      <c r="AY123" s="142">
        <f>SUM(AY4)</f>
        <v>109969</v>
      </c>
      <c r="AZ123" s="141"/>
      <c r="BA123" s="34" t="s">
        <v>92</v>
      </c>
      <c r="BB123" s="142">
        <f>SUM(BB4)</f>
        <v>91289</v>
      </c>
      <c r="BC123" s="141"/>
      <c r="BD123" s="34" t="s">
        <v>92</v>
      </c>
      <c r="BE123" s="142">
        <f>SUM(BE4)</f>
        <v>76636</v>
      </c>
      <c r="BF123" s="141"/>
      <c r="BG123" s="34" t="s">
        <v>92</v>
      </c>
      <c r="BH123" s="142">
        <f>SUM(BH4)</f>
        <v>79247</v>
      </c>
      <c r="BI123" s="141"/>
      <c r="BJ123" s="34" t="s">
        <v>92</v>
      </c>
      <c r="BK123" s="142">
        <f>SUM(BK4)</f>
        <v>88312</v>
      </c>
      <c r="BL123" s="141"/>
      <c r="BM123" s="34" t="s">
        <v>92</v>
      </c>
      <c r="BN123" s="142">
        <f>SUM(BN4)</f>
        <v>108335</v>
      </c>
      <c r="BO123" s="141"/>
      <c r="BP123" s="34" t="s">
        <v>92</v>
      </c>
      <c r="BQ123" s="142">
        <f>SUM(BQ4)</f>
        <v>89089</v>
      </c>
      <c r="BR123" s="452"/>
      <c r="BS123" s="453" t="s">
        <v>92</v>
      </c>
      <c r="BT123" s="454">
        <f>SUM(BT4)</f>
        <v>64043</v>
      </c>
      <c r="BU123" s="452"/>
      <c r="BV123" s="453" t="s">
        <v>92</v>
      </c>
      <c r="BW123" s="454">
        <f>SUM(BW4)</f>
        <v>67286</v>
      </c>
      <c r="BX123" s="452"/>
      <c r="BY123" s="453" t="s">
        <v>92</v>
      </c>
      <c r="BZ123" s="454">
        <f>SUM(BZ4)</f>
        <v>43435</v>
      </c>
      <c r="CA123" s="452"/>
      <c r="CB123" s="453" t="s">
        <v>92</v>
      </c>
      <c r="CC123" s="454">
        <f>SUM(CC4)</f>
        <v>45058</v>
      </c>
      <c r="CD123" s="452"/>
      <c r="CE123" s="453" t="s">
        <v>92</v>
      </c>
      <c r="CF123" s="454">
        <f>SUM(CF4)</f>
        <v>49582</v>
      </c>
      <c r="CG123" s="452"/>
      <c r="CH123" s="453" t="s">
        <v>92</v>
      </c>
      <c r="CI123" s="454">
        <f>SUM(CI4)</f>
        <v>54079</v>
      </c>
      <c r="CJ123" s="452"/>
      <c r="CK123" s="453" t="s">
        <v>92</v>
      </c>
      <c r="CL123" s="454">
        <f>SUM(CL4)</f>
        <v>56290</v>
      </c>
      <c r="CM123" s="452"/>
      <c r="CN123" s="453" t="s">
        <v>92</v>
      </c>
      <c r="CO123" s="454">
        <f>SUM(CO4)</f>
        <v>58321</v>
      </c>
    </row>
    <row r="124" spans="1:93" ht="12" customHeight="1" thickBot="1">
      <c r="A124" s="141"/>
      <c r="B124" s="33" t="s">
        <v>93</v>
      </c>
      <c r="C124" s="143">
        <f>SUM(C5:C122)</f>
        <v>2075</v>
      </c>
      <c r="D124" s="141"/>
      <c r="E124" s="33" t="s">
        <v>93</v>
      </c>
      <c r="F124" s="143">
        <f>SUM(F5:F122)</f>
        <v>1755</v>
      </c>
      <c r="G124" s="141"/>
      <c r="H124" s="33" t="s">
        <v>93</v>
      </c>
      <c r="I124" s="143">
        <f>SUM(I5:I122)</f>
        <v>2570</v>
      </c>
      <c r="J124" s="141"/>
      <c r="K124" s="33" t="s">
        <v>93</v>
      </c>
      <c r="L124" s="143">
        <f>SUM(L5:L122)</f>
        <v>1564</v>
      </c>
      <c r="M124" s="141"/>
      <c r="N124" s="33" t="s">
        <v>93</v>
      </c>
      <c r="O124" s="143">
        <f>SUM(O5:O122)</f>
        <v>1503</v>
      </c>
      <c r="P124" s="141"/>
      <c r="Q124" s="33" t="s">
        <v>93</v>
      </c>
      <c r="R124" s="143">
        <f>SUM(R5:R122)</f>
        <v>3467</v>
      </c>
      <c r="S124" s="141"/>
      <c r="T124" s="33" t="s">
        <v>93</v>
      </c>
      <c r="U124" s="143">
        <f>SUM(U5:U122)</f>
        <v>4266</v>
      </c>
      <c r="V124" s="141"/>
      <c r="W124" s="33" t="s">
        <v>93</v>
      </c>
      <c r="X124" s="143">
        <f>SUM(X5:X122)</f>
        <v>5875</v>
      </c>
      <c r="Y124" s="141"/>
      <c r="Z124" s="33" t="s">
        <v>93</v>
      </c>
      <c r="AA124" s="143">
        <f>SUM(AA5:AA122)</f>
        <v>5857</v>
      </c>
      <c r="AB124" s="141"/>
      <c r="AC124" s="33" t="s">
        <v>93</v>
      </c>
      <c r="AD124" s="143">
        <f>SUM(AD5:AD122)</f>
        <v>5567</v>
      </c>
      <c r="AE124" s="141"/>
      <c r="AF124" s="33" t="s">
        <v>93</v>
      </c>
      <c r="AG124" s="143">
        <f>SUM(AG5:AG122)</f>
        <v>3572</v>
      </c>
      <c r="AH124" s="141"/>
      <c r="AI124" s="33" t="s">
        <v>93</v>
      </c>
      <c r="AJ124" s="143">
        <f>SUM(AJ5:AJ122)</f>
        <v>2948</v>
      </c>
      <c r="AK124" s="141"/>
      <c r="AL124" s="33" t="s">
        <v>93</v>
      </c>
      <c r="AM124" s="143">
        <f>SUM(AM5:AM122)</f>
        <v>3060</v>
      </c>
      <c r="AN124" s="141"/>
      <c r="AO124" s="33" t="s">
        <v>93</v>
      </c>
      <c r="AP124" s="143">
        <f>SUM(AP5:AP122)</f>
        <v>3338</v>
      </c>
      <c r="AQ124" s="141"/>
      <c r="AR124" s="33" t="s">
        <v>93</v>
      </c>
      <c r="AS124" s="143">
        <f>SUM(AS5:AS122)</f>
        <v>5222</v>
      </c>
      <c r="AT124" s="141"/>
      <c r="AU124" s="33" t="s">
        <v>93</v>
      </c>
      <c r="AV124" s="143">
        <f>SUM(AV5:AV122)</f>
        <v>4302</v>
      </c>
      <c r="AW124" s="141"/>
      <c r="AX124" s="33" t="s">
        <v>93</v>
      </c>
      <c r="AY124" s="143">
        <f>SUM(AY5:AY122)</f>
        <v>6231</v>
      </c>
      <c r="AZ124" s="141"/>
      <c r="BA124" s="33" t="s">
        <v>93</v>
      </c>
      <c r="BB124" s="143">
        <f>SUM(BB5:BB122)</f>
        <v>4720</v>
      </c>
      <c r="BC124" s="141"/>
      <c r="BD124" s="33" t="s">
        <v>93</v>
      </c>
      <c r="BE124" s="143">
        <f>SUM(BE5:BE122)</f>
        <v>5601</v>
      </c>
      <c r="BF124" s="141"/>
      <c r="BG124" s="33" t="s">
        <v>93</v>
      </c>
      <c r="BH124" s="143">
        <f>SUM(BH5:BH122)</f>
        <v>4421</v>
      </c>
      <c r="BI124" s="141"/>
      <c r="BJ124" s="33" t="s">
        <v>93</v>
      </c>
      <c r="BK124" s="143">
        <f>SUM(BK5:BK122)</f>
        <v>6184</v>
      </c>
      <c r="BL124" s="141"/>
      <c r="BM124" s="33" t="s">
        <v>93</v>
      </c>
      <c r="BN124" s="143">
        <f>SUM(BN5:BN122)</f>
        <v>6233</v>
      </c>
      <c r="BO124" s="141"/>
      <c r="BP124" s="33" t="s">
        <v>93</v>
      </c>
      <c r="BQ124" s="143">
        <f>SUM(BQ5:BQ122)</f>
        <v>3357</v>
      </c>
      <c r="BR124" s="452"/>
      <c r="BS124" s="437" t="s">
        <v>93</v>
      </c>
      <c r="BT124" s="455">
        <f>SUM(BT5:BT122)</f>
        <v>2532</v>
      </c>
      <c r="BU124" s="452"/>
      <c r="BV124" s="437" t="s">
        <v>93</v>
      </c>
      <c r="BW124" s="455">
        <f>SUM(BW5:BW122)</f>
        <v>3057</v>
      </c>
      <c r="BX124" s="452"/>
      <c r="BY124" s="437" t="s">
        <v>93</v>
      </c>
      <c r="BZ124" s="455">
        <f>SUM(BZ5:BZ122)</f>
        <v>1129</v>
      </c>
      <c r="CA124" s="452"/>
      <c r="CB124" s="437" t="s">
        <v>93</v>
      </c>
      <c r="CC124" s="455">
        <f>SUM(CC5:CC122)</f>
        <v>1548</v>
      </c>
      <c r="CD124" s="452"/>
      <c r="CE124" s="437" t="s">
        <v>93</v>
      </c>
      <c r="CF124" s="455">
        <f>SUM(CF5:CF122)</f>
        <v>4051</v>
      </c>
      <c r="CG124" s="452"/>
      <c r="CH124" s="437" t="s">
        <v>93</v>
      </c>
      <c r="CI124" s="455">
        <f>SUM(CI5:CI122)</f>
        <v>1985</v>
      </c>
      <c r="CJ124" s="452"/>
      <c r="CK124" s="437" t="s">
        <v>93</v>
      </c>
      <c r="CL124" s="455">
        <f>SUM(CL5:CL122)</f>
        <v>2807</v>
      </c>
      <c r="CM124" s="452"/>
      <c r="CN124" s="437" t="s">
        <v>93</v>
      </c>
      <c r="CO124" s="455">
        <f>SUM(CO5:CO122)</f>
        <v>3494</v>
      </c>
    </row>
    <row r="125" spans="1:93" ht="12" customHeight="1" thickBot="1">
      <c r="A125" s="145"/>
      <c r="B125" s="144" t="s">
        <v>66</v>
      </c>
      <c r="C125" s="146">
        <f>C123+C124</f>
        <v>42954</v>
      </c>
      <c r="D125" s="145"/>
      <c r="E125" s="144" t="s">
        <v>66</v>
      </c>
      <c r="F125" s="146">
        <f>F123+F124</f>
        <v>46442</v>
      </c>
      <c r="G125" s="145"/>
      <c r="H125" s="144" t="s">
        <v>66</v>
      </c>
      <c r="I125" s="146">
        <f>I123+I124</f>
        <v>59319</v>
      </c>
      <c r="J125" s="145"/>
      <c r="K125" s="144" t="s">
        <v>66</v>
      </c>
      <c r="L125" s="146">
        <f>L123+L124</f>
        <v>43998</v>
      </c>
      <c r="M125" s="145"/>
      <c r="N125" s="144" t="s">
        <v>66</v>
      </c>
      <c r="O125" s="146">
        <f>O123+O124</f>
        <v>34401</v>
      </c>
      <c r="P125" s="145"/>
      <c r="Q125" s="144" t="s">
        <v>66</v>
      </c>
      <c r="R125" s="146">
        <f>R123+R124</f>
        <v>71882</v>
      </c>
      <c r="S125" s="145"/>
      <c r="T125" s="144" t="s">
        <v>66</v>
      </c>
      <c r="U125" s="146">
        <f>U123+U124</f>
        <v>73417</v>
      </c>
      <c r="V125" s="145"/>
      <c r="W125" s="144" t="s">
        <v>66</v>
      </c>
      <c r="X125" s="146">
        <f>X123+X124</f>
        <v>84733</v>
      </c>
      <c r="Y125" s="145"/>
      <c r="Z125" s="144" t="s">
        <v>66</v>
      </c>
      <c r="AA125" s="146">
        <f>AA123+AA124</f>
        <v>92985</v>
      </c>
      <c r="AB125" s="145"/>
      <c r="AC125" s="144" t="s">
        <v>66</v>
      </c>
      <c r="AD125" s="146">
        <f>AD123+AD124</f>
        <v>102206</v>
      </c>
      <c r="AE125" s="145"/>
      <c r="AF125" s="144" t="s">
        <v>66</v>
      </c>
      <c r="AG125" s="146">
        <f>AG123+AG124</f>
        <v>84739</v>
      </c>
      <c r="AH125" s="145"/>
      <c r="AI125" s="144" t="s">
        <v>66</v>
      </c>
      <c r="AJ125" s="146">
        <f>AJ123+AJ124</f>
        <v>58965</v>
      </c>
      <c r="AK125" s="145"/>
      <c r="AL125" s="144" t="s">
        <v>66</v>
      </c>
      <c r="AM125" s="146">
        <f>AM123+AM124</f>
        <v>52366</v>
      </c>
      <c r="AN125" s="145"/>
      <c r="AO125" s="144" t="s">
        <v>66</v>
      </c>
      <c r="AP125" s="146">
        <f>AP123+AP124</f>
        <v>58759</v>
      </c>
      <c r="AQ125" s="145"/>
      <c r="AR125" s="144" t="s">
        <v>66</v>
      </c>
      <c r="AS125" s="146">
        <f>AS123+AS124</f>
        <v>77965</v>
      </c>
      <c r="AT125" s="145"/>
      <c r="AU125" s="144" t="s">
        <v>66</v>
      </c>
      <c r="AV125" s="146">
        <f>AV123+AV124</f>
        <v>64751</v>
      </c>
      <c r="AW125" s="145"/>
      <c r="AX125" s="144" t="s">
        <v>66</v>
      </c>
      <c r="AY125" s="146">
        <f>AY123+AY124</f>
        <v>116200</v>
      </c>
      <c r="AZ125" s="145"/>
      <c r="BA125" s="144" t="s">
        <v>66</v>
      </c>
      <c r="BB125" s="146">
        <f>BB123+BB124</f>
        <v>96009</v>
      </c>
      <c r="BC125" s="145"/>
      <c r="BD125" s="144" t="s">
        <v>66</v>
      </c>
      <c r="BE125" s="146">
        <f>BE123+BE124</f>
        <v>82237</v>
      </c>
      <c r="BF125" s="145"/>
      <c r="BG125" s="144" t="s">
        <v>66</v>
      </c>
      <c r="BH125" s="146">
        <f>BH123+BH124</f>
        <v>83668</v>
      </c>
      <c r="BI125" s="145"/>
      <c r="BJ125" s="144" t="s">
        <v>66</v>
      </c>
      <c r="BK125" s="146">
        <f>BK123+BK124</f>
        <v>94496</v>
      </c>
      <c r="BL125" s="145"/>
      <c r="BM125" s="144" t="s">
        <v>66</v>
      </c>
      <c r="BN125" s="146">
        <f>BN123+BN124</f>
        <v>114568</v>
      </c>
      <c r="BO125" s="145"/>
      <c r="BP125" s="144" t="s">
        <v>66</v>
      </c>
      <c r="BQ125" s="146">
        <f>BQ123+BQ124</f>
        <v>92446</v>
      </c>
      <c r="BR125" s="456"/>
      <c r="BS125" s="457" t="s">
        <v>66</v>
      </c>
      <c r="BT125" s="458">
        <f>BT123+BT124</f>
        <v>66575</v>
      </c>
      <c r="BU125" s="456"/>
      <c r="BV125" s="457" t="s">
        <v>66</v>
      </c>
      <c r="BW125" s="458">
        <f>BW123+BW124</f>
        <v>70343</v>
      </c>
      <c r="BX125" s="456"/>
      <c r="BY125" s="457" t="s">
        <v>66</v>
      </c>
      <c r="BZ125" s="458">
        <f>BZ123+BZ124</f>
        <v>44564</v>
      </c>
      <c r="CA125" s="456"/>
      <c r="CB125" s="457" t="s">
        <v>66</v>
      </c>
      <c r="CC125" s="458">
        <f>CC123+CC124</f>
        <v>46606</v>
      </c>
      <c r="CD125" s="456"/>
      <c r="CE125" s="457" t="s">
        <v>66</v>
      </c>
      <c r="CF125" s="458">
        <f>CF123+CF124</f>
        <v>53633</v>
      </c>
      <c r="CG125" s="456"/>
      <c r="CH125" s="457" t="s">
        <v>66</v>
      </c>
      <c r="CI125" s="458">
        <f>CI123+CI124</f>
        <v>56064</v>
      </c>
      <c r="CJ125" s="456"/>
      <c r="CK125" s="457" t="s">
        <v>66</v>
      </c>
      <c r="CL125" s="458">
        <f>CL123+CL124</f>
        <v>59097</v>
      </c>
      <c r="CM125" s="456"/>
      <c r="CN125" s="457" t="s">
        <v>66</v>
      </c>
      <c r="CO125" s="458">
        <f>CO123+CO124</f>
        <v>61815</v>
      </c>
    </row>
    <row r="126" ht="12" customHeight="1" thickTop="1">
      <c r="AJ126" s="186"/>
    </row>
    <row r="127" ht="12" customHeight="1"/>
  </sheetData>
  <sheetProtection/>
  <mergeCells count="32">
    <mergeCell ref="AK2:AM2"/>
    <mergeCell ref="BC2:BE2"/>
    <mergeCell ref="G2:I2"/>
    <mergeCell ref="M2:O2"/>
    <mergeCell ref="S2:U2"/>
    <mergeCell ref="D2:F2"/>
    <mergeCell ref="AN2:AP2"/>
    <mergeCell ref="J2:L2"/>
    <mergeCell ref="P2:R2"/>
    <mergeCell ref="CA2:CC2"/>
    <mergeCell ref="BI2:BK2"/>
    <mergeCell ref="BO2:BQ2"/>
    <mergeCell ref="AW2:AY2"/>
    <mergeCell ref="AQ2:AS2"/>
    <mergeCell ref="BL2:BN2"/>
    <mergeCell ref="AT2:AV2"/>
    <mergeCell ref="A1:AJ1"/>
    <mergeCell ref="AE2:AG2"/>
    <mergeCell ref="Y2:AA2"/>
    <mergeCell ref="V2:X2"/>
    <mergeCell ref="AH2:AJ2"/>
    <mergeCell ref="A2:C2"/>
    <mergeCell ref="CM2:CO2"/>
    <mergeCell ref="BR2:BT2"/>
    <mergeCell ref="BX2:BZ2"/>
    <mergeCell ref="CJ2:CL2"/>
    <mergeCell ref="BU2:BW2"/>
    <mergeCell ref="AB2:AD2"/>
    <mergeCell ref="CG2:CI2"/>
    <mergeCell ref="CD2:CF2"/>
    <mergeCell ref="AZ2:BB2"/>
    <mergeCell ref="BF2:BH2"/>
  </mergeCells>
  <printOptions horizontalCentered="1"/>
  <pageMargins left="0" right="0" top="0" bottom="0" header="0.31496062992125984" footer="0.1574803149606299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9"/>
  <sheetViews>
    <sheetView view="pageBreakPreview" zoomScale="90" zoomScaleNormal="90" zoomScaleSheetLayoutView="90" workbookViewId="0" topLeftCell="A1">
      <selection activeCell="A19" sqref="A19:P19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7.57421875" style="1" bestFit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6" width="8.8515625" style="1" customWidth="1"/>
    <col min="27" max="27" width="9.421875" style="1" bestFit="1" customWidth="1"/>
    <col min="28" max="28" width="11.28125" style="1" bestFit="1" customWidth="1"/>
    <col min="29" max="16384" width="8.8515625" style="1" customWidth="1"/>
  </cols>
  <sheetData>
    <row r="4" spans="1:16" ht="15.75">
      <c r="A4" s="728" t="s">
        <v>508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</row>
    <row r="5" spans="1:16" ht="16.5" thickBo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28" ht="16.5" thickBot="1">
      <c r="A6" s="729">
        <v>2023</v>
      </c>
      <c r="B6" s="730"/>
      <c r="C6" s="733" t="s">
        <v>94</v>
      </c>
      <c r="D6" s="734"/>
      <c r="E6" s="727" t="s">
        <v>95</v>
      </c>
      <c r="F6" s="725"/>
      <c r="G6" s="724" t="s">
        <v>96</v>
      </c>
      <c r="H6" s="725"/>
      <c r="I6" s="724" t="s">
        <v>97</v>
      </c>
      <c r="J6" s="725"/>
      <c r="K6" s="724" t="s">
        <v>98</v>
      </c>
      <c r="L6" s="725"/>
      <c r="M6" s="724" t="s">
        <v>3</v>
      </c>
      <c r="N6" s="725"/>
      <c r="O6" s="724" t="s">
        <v>99</v>
      </c>
      <c r="P6" s="725"/>
      <c r="Q6" s="724" t="s">
        <v>100</v>
      </c>
      <c r="R6" s="725"/>
      <c r="S6" s="724" t="s">
        <v>101</v>
      </c>
      <c r="T6" s="725"/>
      <c r="U6" s="724" t="s">
        <v>102</v>
      </c>
      <c r="V6" s="725"/>
      <c r="W6" s="724" t="s">
        <v>103</v>
      </c>
      <c r="X6" s="725"/>
      <c r="Y6" s="724" t="s">
        <v>104</v>
      </c>
      <c r="Z6" s="726"/>
      <c r="AA6" s="727" t="s">
        <v>66</v>
      </c>
      <c r="AB6" s="726"/>
    </row>
    <row r="7" spans="1:28" ht="16.5" thickBot="1">
      <c r="A7" s="731"/>
      <c r="B7" s="732"/>
      <c r="C7" s="197" t="s">
        <v>199</v>
      </c>
      <c r="D7" s="198" t="s">
        <v>200</v>
      </c>
      <c r="E7" s="197" t="s">
        <v>199</v>
      </c>
      <c r="F7" s="198" t="s">
        <v>200</v>
      </c>
      <c r="G7" s="197" t="s">
        <v>199</v>
      </c>
      <c r="H7" s="198" t="s">
        <v>200</v>
      </c>
      <c r="I7" s="197" t="s">
        <v>199</v>
      </c>
      <c r="J7" s="198" t="s">
        <v>200</v>
      </c>
      <c r="K7" s="197" t="s">
        <v>199</v>
      </c>
      <c r="L7" s="198" t="s">
        <v>200</v>
      </c>
      <c r="M7" s="197" t="s">
        <v>199</v>
      </c>
      <c r="N7" s="241" t="s">
        <v>200</v>
      </c>
      <c r="O7" s="197" t="s">
        <v>199</v>
      </c>
      <c r="P7" s="198" t="s">
        <v>200</v>
      </c>
      <c r="Q7" s="197" t="s">
        <v>199</v>
      </c>
      <c r="R7" s="198" t="s">
        <v>200</v>
      </c>
      <c r="S7" s="197" t="s">
        <v>199</v>
      </c>
      <c r="T7" s="198" t="s">
        <v>200</v>
      </c>
      <c r="U7" s="197" t="s">
        <v>199</v>
      </c>
      <c r="V7" s="198" t="s">
        <v>200</v>
      </c>
      <c r="W7" s="197" t="s">
        <v>199</v>
      </c>
      <c r="X7" s="199" t="s">
        <v>200</v>
      </c>
      <c r="Y7" s="197" t="s">
        <v>199</v>
      </c>
      <c r="Z7" s="198" t="s">
        <v>200</v>
      </c>
      <c r="AA7" s="197" t="s">
        <v>199</v>
      </c>
      <c r="AB7" s="198" t="s">
        <v>200</v>
      </c>
    </row>
    <row r="8" spans="1:28" ht="16.5" thickBot="1">
      <c r="A8" s="718" t="s">
        <v>137</v>
      </c>
      <c r="B8" s="200" t="s">
        <v>105</v>
      </c>
      <c r="C8" s="339">
        <v>30761</v>
      </c>
      <c r="D8" s="340">
        <f>OCAK23!B296</f>
        <v>47505</v>
      </c>
      <c r="E8" s="339">
        <v>15101</v>
      </c>
      <c r="F8" s="340">
        <f>ŞUBAT23!B296</f>
        <v>29619</v>
      </c>
      <c r="G8" s="339">
        <v>16109</v>
      </c>
      <c r="H8" s="340">
        <f>MART23!B296</f>
        <v>30232</v>
      </c>
      <c r="I8" s="339">
        <v>15037</v>
      </c>
      <c r="J8" s="340">
        <f>NİSAN23!B296</f>
        <v>30723</v>
      </c>
      <c r="K8" s="294">
        <v>17471</v>
      </c>
      <c r="L8" s="11">
        <f>MAYIS23!B296</f>
        <v>34140</v>
      </c>
      <c r="M8" s="300">
        <v>22942</v>
      </c>
      <c r="N8" s="268">
        <f>HAZİRAN23!B296</f>
        <v>39225</v>
      </c>
      <c r="O8" s="305">
        <v>22030</v>
      </c>
      <c r="P8" s="269">
        <f>TEMMUZ23!B296</f>
        <v>37466</v>
      </c>
      <c r="Q8" s="294"/>
      <c r="R8" s="269">
        <f>AĞUSTOS23!B296</f>
        <v>0</v>
      </c>
      <c r="S8" s="294"/>
      <c r="T8" s="11">
        <f>EYLÜL23!B296</f>
        <v>0</v>
      </c>
      <c r="U8" s="294"/>
      <c r="V8" s="269">
        <f>EKİM23!B296</f>
        <v>0</v>
      </c>
      <c r="W8" s="310"/>
      <c r="X8" s="269">
        <f>KASIM23!B296</f>
        <v>0</v>
      </c>
      <c r="Y8" s="300"/>
      <c r="Z8" s="269">
        <f>ARALIK23!B296</f>
        <v>0</v>
      </c>
      <c r="AA8" s="354">
        <f>C8+E8+G8+I8+K8+M8+O8+Q8+S8+U8+W8+Y8</f>
        <v>139451</v>
      </c>
      <c r="AB8" s="355">
        <f>D8+F8+H8+J8+L8+N8+P8+R8+T8+V8+X8+Z8</f>
        <v>248910</v>
      </c>
    </row>
    <row r="9" spans="1:28" ht="16.5" thickBot="1">
      <c r="A9" s="719"/>
      <c r="B9" s="206" t="s">
        <v>106</v>
      </c>
      <c r="C9" s="341">
        <v>1766</v>
      </c>
      <c r="D9" s="340">
        <f>OCAK23!B297</f>
        <v>2831</v>
      </c>
      <c r="E9" s="341">
        <v>504</v>
      </c>
      <c r="F9" s="340">
        <f>ŞUBAT23!B297</f>
        <v>972</v>
      </c>
      <c r="G9" s="341">
        <v>694</v>
      </c>
      <c r="H9" s="340">
        <f>MART23!B297</f>
        <v>1372</v>
      </c>
      <c r="I9" s="341">
        <v>1758</v>
      </c>
      <c r="J9" s="340">
        <f>NİSAN23!B297</f>
        <v>3579</v>
      </c>
      <c r="K9" s="295">
        <v>949</v>
      </c>
      <c r="L9" s="11">
        <f>MAYIS23!B297</f>
        <v>1671</v>
      </c>
      <c r="M9" s="301">
        <v>1391</v>
      </c>
      <c r="N9" s="270">
        <f>HAZİRAN23!B297</f>
        <v>2417</v>
      </c>
      <c r="O9" s="306">
        <v>1776</v>
      </c>
      <c r="P9" s="269">
        <f>TEMMUZ23!B297</f>
        <v>3178</v>
      </c>
      <c r="Q9" s="295"/>
      <c r="R9" s="269">
        <f>AĞUSTOS23!B297</f>
        <v>0</v>
      </c>
      <c r="S9" s="295"/>
      <c r="T9" s="271">
        <f>EYLÜL23!B297</f>
        <v>0</v>
      </c>
      <c r="U9" s="295"/>
      <c r="V9" s="272">
        <f>EKİM23!B297</f>
        <v>0</v>
      </c>
      <c r="W9" s="311"/>
      <c r="X9" s="269">
        <f>KASIM23!B297</f>
        <v>0</v>
      </c>
      <c r="Y9" s="301"/>
      <c r="Z9" s="272">
        <f>ARALIK23!B297</f>
        <v>0</v>
      </c>
      <c r="AA9" s="362">
        <f>C9+E9+G9+I9+K9+M9+O9+Q9+S9+U9+W9+Y9</f>
        <v>8838</v>
      </c>
      <c r="AB9" s="355">
        <f>D9+F9+H9+J9+L9+N9+P9+R9+T9+V9+X9+Z9</f>
        <v>16020</v>
      </c>
    </row>
    <row r="10" spans="1:28" ht="16.5" thickBot="1">
      <c r="A10" s="720"/>
      <c r="B10" s="212" t="s">
        <v>66</v>
      </c>
      <c r="C10" s="342">
        <f aca="true" t="shared" si="0" ref="C10:AB10">C8+C9</f>
        <v>32527</v>
      </c>
      <c r="D10" s="340">
        <f t="shared" si="0"/>
        <v>50336</v>
      </c>
      <c r="E10" s="342">
        <f t="shared" si="0"/>
        <v>15605</v>
      </c>
      <c r="F10" s="340">
        <f t="shared" si="0"/>
        <v>30591</v>
      </c>
      <c r="G10" s="342">
        <f t="shared" si="0"/>
        <v>16803</v>
      </c>
      <c r="H10" s="340">
        <f t="shared" si="0"/>
        <v>31604</v>
      </c>
      <c r="I10" s="342">
        <f t="shared" si="0"/>
        <v>16795</v>
      </c>
      <c r="J10" s="340">
        <f t="shared" si="0"/>
        <v>34302</v>
      </c>
      <c r="K10" s="296">
        <f t="shared" si="0"/>
        <v>18420</v>
      </c>
      <c r="L10" s="11">
        <f t="shared" si="0"/>
        <v>35811</v>
      </c>
      <c r="M10" s="302">
        <f t="shared" si="0"/>
        <v>24333</v>
      </c>
      <c r="N10" s="270">
        <f t="shared" si="0"/>
        <v>41642</v>
      </c>
      <c r="O10" s="307">
        <f t="shared" si="0"/>
        <v>23806</v>
      </c>
      <c r="P10" s="272">
        <f t="shared" si="0"/>
        <v>40644</v>
      </c>
      <c r="Q10" s="296">
        <f t="shared" si="0"/>
        <v>0</v>
      </c>
      <c r="R10" s="272">
        <f t="shared" si="0"/>
        <v>0</v>
      </c>
      <c r="S10" s="296">
        <f t="shared" si="0"/>
        <v>0</v>
      </c>
      <c r="T10" s="272">
        <f t="shared" si="0"/>
        <v>0</v>
      </c>
      <c r="U10" s="296">
        <f t="shared" si="0"/>
        <v>0</v>
      </c>
      <c r="V10" s="272">
        <f t="shared" si="0"/>
        <v>0</v>
      </c>
      <c r="W10" s="312">
        <f t="shared" si="0"/>
        <v>0</v>
      </c>
      <c r="X10" s="273">
        <f t="shared" si="0"/>
        <v>0</v>
      </c>
      <c r="Y10" s="302">
        <f t="shared" si="0"/>
        <v>0</v>
      </c>
      <c r="Z10" s="272">
        <f t="shared" si="0"/>
        <v>0</v>
      </c>
      <c r="AA10" s="367">
        <f t="shared" si="0"/>
        <v>148289</v>
      </c>
      <c r="AB10" s="368">
        <f t="shared" si="0"/>
        <v>264930</v>
      </c>
    </row>
    <row r="11" spans="1:28" ht="16.5" thickBot="1">
      <c r="A11" s="721" t="s">
        <v>138</v>
      </c>
      <c r="B11" s="200" t="s">
        <v>105</v>
      </c>
      <c r="C11" s="343">
        <v>9100</v>
      </c>
      <c r="D11" s="340">
        <f>OCAK23!B298</f>
        <v>19781</v>
      </c>
      <c r="E11" s="344">
        <v>5884</v>
      </c>
      <c r="F11" s="340">
        <f>ŞUBAT23!B298</f>
        <v>13816</v>
      </c>
      <c r="G11" s="343">
        <v>6055</v>
      </c>
      <c r="H11" s="340">
        <f>MART23!B298</f>
        <v>14826</v>
      </c>
      <c r="I11" s="343">
        <v>8720</v>
      </c>
      <c r="J11" s="340">
        <f>NİSAN23!B298</f>
        <v>18859</v>
      </c>
      <c r="K11" s="297">
        <v>9150</v>
      </c>
      <c r="L11" s="11">
        <f>MAYIS23!B298</f>
        <v>19939</v>
      </c>
      <c r="M11" s="303">
        <v>9167</v>
      </c>
      <c r="N11" s="274">
        <f>HAZİRAN23!B298</f>
        <v>17065</v>
      </c>
      <c r="O11" s="308">
        <v>10893</v>
      </c>
      <c r="P11" s="275">
        <f>TEMMUZ23!B298</f>
        <v>20855</v>
      </c>
      <c r="Q11" s="297"/>
      <c r="R11" s="275">
        <f>AĞUSTOS23!B298</f>
        <v>0</v>
      </c>
      <c r="S11" s="297"/>
      <c r="T11" s="11">
        <f>EYLÜL23!B298</f>
        <v>0</v>
      </c>
      <c r="U11" s="297"/>
      <c r="V11" s="275">
        <f>EKİM23!B298</f>
        <v>0</v>
      </c>
      <c r="W11" s="313"/>
      <c r="X11" s="275">
        <f>KASIM23!B298</f>
        <v>0</v>
      </c>
      <c r="Y11" s="303"/>
      <c r="Z11" s="275">
        <f>ARALIK23!B298</f>
        <v>0</v>
      </c>
      <c r="AA11" s="354">
        <f>C11+E11+G11+I11+K11+M11+O11+Q11+S11+U11+W11+Y11</f>
        <v>58969</v>
      </c>
      <c r="AB11" s="355">
        <f>D11+F11+H11+J11+L11+N11+P11+R11+T11+V11+X11+Z11</f>
        <v>125141</v>
      </c>
    </row>
    <row r="12" spans="1:28" ht="16.5" thickBot="1">
      <c r="A12" s="722"/>
      <c r="B12" s="206" t="s">
        <v>106</v>
      </c>
      <c r="C12" s="341">
        <v>102</v>
      </c>
      <c r="D12" s="340">
        <f>OCAK23!B299</f>
        <v>226</v>
      </c>
      <c r="E12" s="341">
        <v>58</v>
      </c>
      <c r="F12" s="340">
        <f>ŞUBAT23!B299</f>
        <v>157</v>
      </c>
      <c r="G12" s="341">
        <v>67</v>
      </c>
      <c r="H12" s="340">
        <f>MART23!B299</f>
        <v>176</v>
      </c>
      <c r="I12" s="341">
        <v>164</v>
      </c>
      <c r="J12" s="340">
        <f>NİSAN23!B299</f>
        <v>472</v>
      </c>
      <c r="K12" s="295">
        <v>169</v>
      </c>
      <c r="L12" s="11">
        <f>MAYIS23!B299</f>
        <v>314</v>
      </c>
      <c r="M12" s="301">
        <v>162</v>
      </c>
      <c r="N12" s="270">
        <f>HAZİRAN23!B299</f>
        <v>390</v>
      </c>
      <c r="O12" s="306">
        <v>244</v>
      </c>
      <c r="P12" s="269">
        <f>TEMMUZ23!B299</f>
        <v>316</v>
      </c>
      <c r="Q12" s="295"/>
      <c r="R12" s="269">
        <f>AĞUSTOS23!B299</f>
        <v>0</v>
      </c>
      <c r="S12" s="295"/>
      <c r="T12" s="271">
        <f>EYLÜL23!B299</f>
        <v>0</v>
      </c>
      <c r="U12" s="295"/>
      <c r="V12" s="272">
        <f>EKİM23!B299</f>
        <v>0</v>
      </c>
      <c r="W12" s="311"/>
      <c r="X12" s="269">
        <f>KASIM23!B299</f>
        <v>0</v>
      </c>
      <c r="Y12" s="316"/>
      <c r="Z12" s="272">
        <f>ARALIK23!B299</f>
        <v>0</v>
      </c>
      <c r="AA12" s="362">
        <f>C12+E12+G12+I12+K12+M12+O12+Q12+S12+U12+W12+Y12</f>
        <v>966</v>
      </c>
      <c r="AB12" s="355">
        <f>D12+F12+H12+J12+L12+N12+P12+R12+T12+V12+X12+Z12</f>
        <v>2051</v>
      </c>
    </row>
    <row r="13" spans="1:28" ht="16.5" thickBot="1">
      <c r="A13" s="723"/>
      <c r="B13" s="212" t="s">
        <v>66</v>
      </c>
      <c r="C13" s="342">
        <f aca="true" t="shared" si="1" ref="C13:AB13">C11+C12</f>
        <v>9202</v>
      </c>
      <c r="D13" s="340">
        <f t="shared" si="1"/>
        <v>20007</v>
      </c>
      <c r="E13" s="342">
        <f t="shared" si="1"/>
        <v>5942</v>
      </c>
      <c r="F13" s="340">
        <f t="shared" si="1"/>
        <v>13973</v>
      </c>
      <c r="G13" s="342">
        <f t="shared" si="1"/>
        <v>6122</v>
      </c>
      <c r="H13" s="340">
        <f t="shared" si="1"/>
        <v>15002</v>
      </c>
      <c r="I13" s="342">
        <f t="shared" si="1"/>
        <v>8884</v>
      </c>
      <c r="J13" s="340">
        <f t="shared" si="1"/>
        <v>19331</v>
      </c>
      <c r="K13" s="296">
        <f t="shared" si="1"/>
        <v>9319</v>
      </c>
      <c r="L13" s="11">
        <f t="shared" si="1"/>
        <v>20253</v>
      </c>
      <c r="M13" s="302">
        <f t="shared" si="1"/>
        <v>9329</v>
      </c>
      <c r="N13" s="276">
        <f t="shared" si="1"/>
        <v>17455</v>
      </c>
      <c r="O13" s="307">
        <f t="shared" si="1"/>
        <v>11137</v>
      </c>
      <c r="P13" s="272">
        <f t="shared" si="1"/>
        <v>21171</v>
      </c>
      <c r="Q13" s="296">
        <f t="shared" si="1"/>
        <v>0</v>
      </c>
      <c r="R13" s="272">
        <f t="shared" si="1"/>
        <v>0</v>
      </c>
      <c r="S13" s="296">
        <f t="shared" si="1"/>
        <v>0</v>
      </c>
      <c r="T13" s="272">
        <f t="shared" si="1"/>
        <v>0</v>
      </c>
      <c r="U13" s="296">
        <f t="shared" si="1"/>
        <v>0</v>
      </c>
      <c r="V13" s="272">
        <f t="shared" si="1"/>
        <v>0</v>
      </c>
      <c r="W13" s="312">
        <f t="shared" si="1"/>
        <v>0</v>
      </c>
      <c r="X13" s="273">
        <f t="shared" si="1"/>
        <v>0</v>
      </c>
      <c r="Y13" s="302">
        <f t="shared" si="1"/>
        <v>0</v>
      </c>
      <c r="Z13" s="272">
        <f t="shared" si="1"/>
        <v>0</v>
      </c>
      <c r="AA13" s="376">
        <f t="shared" si="1"/>
        <v>59935</v>
      </c>
      <c r="AB13" s="368">
        <f t="shared" si="1"/>
        <v>127192</v>
      </c>
    </row>
    <row r="14" spans="1:28" ht="16.5" thickBot="1">
      <c r="A14" s="721" t="s">
        <v>66</v>
      </c>
      <c r="B14" s="200" t="s">
        <v>105</v>
      </c>
      <c r="C14" s="339">
        <f aca="true" t="shared" si="2" ref="C14:Z14">C8+C11</f>
        <v>39861</v>
      </c>
      <c r="D14" s="340">
        <f t="shared" si="2"/>
        <v>67286</v>
      </c>
      <c r="E14" s="339">
        <f t="shared" si="2"/>
        <v>20985</v>
      </c>
      <c r="F14" s="340">
        <f t="shared" si="2"/>
        <v>43435</v>
      </c>
      <c r="G14" s="339">
        <f t="shared" si="2"/>
        <v>22164</v>
      </c>
      <c r="H14" s="340">
        <f t="shared" si="2"/>
        <v>45058</v>
      </c>
      <c r="I14" s="339">
        <f t="shared" si="2"/>
        <v>23757</v>
      </c>
      <c r="J14" s="340">
        <f t="shared" si="2"/>
        <v>49582</v>
      </c>
      <c r="K14" s="294">
        <f t="shared" si="2"/>
        <v>26621</v>
      </c>
      <c r="L14" s="11">
        <f t="shared" si="2"/>
        <v>54079</v>
      </c>
      <c r="M14" s="300">
        <f t="shared" si="2"/>
        <v>32109</v>
      </c>
      <c r="N14" s="270">
        <f t="shared" si="2"/>
        <v>56290</v>
      </c>
      <c r="O14" s="305">
        <f t="shared" si="2"/>
        <v>32923</v>
      </c>
      <c r="P14" s="269">
        <f t="shared" si="2"/>
        <v>58321</v>
      </c>
      <c r="Q14" s="294">
        <f t="shared" si="2"/>
        <v>0</v>
      </c>
      <c r="R14" s="269">
        <f t="shared" si="2"/>
        <v>0</v>
      </c>
      <c r="S14" s="294">
        <f t="shared" si="2"/>
        <v>0</v>
      </c>
      <c r="T14" s="269">
        <f t="shared" si="2"/>
        <v>0</v>
      </c>
      <c r="U14" s="294">
        <f t="shared" si="2"/>
        <v>0</v>
      </c>
      <c r="V14" s="269">
        <f t="shared" si="2"/>
        <v>0</v>
      </c>
      <c r="W14" s="310">
        <f t="shared" si="2"/>
        <v>0</v>
      </c>
      <c r="X14" s="269">
        <f t="shared" si="2"/>
        <v>0</v>
      </c>
      <c r="Y14" s="294">
        <f t="shared" si="2"/>
        <v>0</v>
      </c>
      <c r="Z14" s="269">
        <f t="shared" si="2"/>
        <v>0</v>
      </c>
      <c r="AA14" s="354">
        <f>C14+E14+G14+I14+K14+M14+O14+Q14+S14+U14+W14+Y14</f>
        <v>198420</v>
      </c>
      <c r="AB14" s="355">
        <f>D14+F14+H14+J14+L14+N14+P14+R14+T14+V14+X14+Z14</f>
        <v>374051</v>
      </c>
    </row>
    <row r="15" spans="1:28" ht="16.5" thickBot="1">
      <c r="A15" s="722"/>
      <c r="B15" s="225" t="s">
        <v>106</v>
      </c>
      <c r="C15" s="345">
        <f aca="true" t="shared" si="3" ref="C15:Z15">C9+C12</f>
        <v>1868</v>
      </c>
      <c r="D15" s="340">
        <f t="shared" si="3"/>
        <v>3057</v>
      </c>
      <c r="E15" s="345">
        <f t="shared" si="3"/>
        <v>562</v>
      </c>
      <c r="F15" s="340">
        <f t="shared" si="3"/>
        <v>1129</v>
      </c>
      <c r="G15" s="345">
        <f t="shared" si="3"/>
        <v>761</v>
      </c>
      <c r="H15" s="340">
        <f t="shared" si="3"/>
        <v>1548</v>
      </c>
      <c r="I15" s="345">
        <f t="shared" si="3"/>
        <v>1922</v>
      </c>
      <c r="J15" s="340">
        <f t="shared" si="3"/>
        <v>4051</v>
      </c>
      <c r="K15" s="298">
        <f t="shared" si="3"/>
        <v>1118</v>
      </c>
      <c r="L15" s="11">
        <f t="shared" si="3"/>
        <v>1985</v>
      </c>
      <c r="M15" s="304">
        <f t="shared" si="3"/>
        <v>1553</v>
      </c>
      <c r="N15" s="270">
        <f t="shared" si="3"/>
        <v>2807</v>
      </c>
      <c r="O15" s="309">
        <f t="shared" si="3"/>
        <v>2020</v>
      </c>
      <c r="P15" s="272">
        <f t="shared" si="3"/>
        <v>3494</v>
      </c>
      <c r="Q15" s="298">
        <f t="shared" si="3"/>
        <v>0</v>
      </c>
      <c r="R15" s="277">
        <f t="shared" si="3"/>
        <v>0</v>
      </c>
      <c r="S15" s="298">
        <f t="shared" si="3"/>
        <v>0</v>
      </c>
      <c r="T15" s="277">
        <f t="shared" si="3"/>
        <v>0</v>
      </c>
      <c r="U15" s="298">
        <f t="shared" si="3"/>
        <v>0</v>
      </c>
      <c r="V15" s="277">
        <f t="shared" si="3"/>
        <v>0</v>
      </c>
      <c r="W15" s="314">
        <f t="shared" si="3"/>
        <v>0</v>
      </c>
      <c r="X15" s="278">
        <f t="shared" si="3"/>
        <v>0</v>
      </c>
      <c r="Y15" s="298">
        <f t="shared" si="3"/>
        <v>0</v>
      </c>
      <c r="Z15" s="277">
        <f t="shared" si="3"/>
        <v>0</v>
      </c>
      <c r="AA15" s="382">
        <f>C15+E15+G15+I15+K15+M15+O15+Q15+S15+U15+W15+Y15</f>
        <v>9804</v>
      </c>
      <c r="AB15" s="383">
        <f>D15+F15+H15+J15+L15+N15+P15+R15+T15+V15+X15+Z15</f>
        <v>18071</v>
      </c>
    </row>
    <row r="16" spans="1:28" ht="16.5" thickBot="1">
      <c r="A16" s="723"/>
      <c r="B16" s="230" t="s">
        <v>66</v>
      </c>
      <c r="C16" s="346">
        <f aca="true" t="shared" si="4" ref="C16:AB16">C14+C15</f>
        <v>41729</v>
      </c>
      <c r="D16" s="347">
        <f t="shared" si="4"/>
        <v>70343</v>
      </c>
      <c r="E16" s="348">
        <f t="shared" si="4"/>
        <v>21547</v>
      </c>
      <c r="F16" s="347">
        <f t="shared" si="4"/>
        <v>44564</v>
      </c>
      <c r="G16" s="346">
        <f t="shared" si="4"/>
        <v>22925</v>
      </c>
      <c r="H16" s="347">
        <f t="shared" si="4"/>
        <v>46606</v>
      </c>
      <c r="I16" s="346">
        <f t="shared" si="4"/>
        <v>25679</v>
      </c>
      <c r="J16" s="347">
        <f t="shared" si="4"/>
        <v>53633</v>
      </c>
      <c r="K16" s="299">
        <f t="shared" si="4"/>
        <v>27739</v>
      </c>
      <c r="L16" s="59">
        <f t="shared" si="4"/>
        <v>56064</v>
      </c>
      <c r="M16" s="299">
        <f t="shared" si="4"/>
        <v>33662</v>
      </c>
      <c r="N16" s="280">
        <f t="shared" si="4"/>
        <v>59097</v>
      </c>
      <c r="O16" s="299">
        <f t="shared" si="4"/>
        <v>34943</v>
      </c>
      <c r="P16" s="279">
        <f t="shared" si="4"/>
        <v>61815</v>
      </c>
      <c r="Q16" s="299">
        <f t="shared" si="4"/>
        <v>0</v>
      </c>
      <c r="R16" s="279">
        <f t="shared" si="4"/>
        <v>0</v>
      </c>
      <c r="S16" s="299">
        <f t="shared" si="4"/>
        <v>0</v>
      </c>
      <c r="T16" s="279">
        <f t="shared" si="4"/>
        <v>0</v>
      </c>
      <c r="U16" s="299">
        <f t="shared" si="4"/>
        <v>0</v>
      </c>
      <c r="V16" s="279">
        <f t="shared" si="4"/>
        <v>0</v>
      </c>
      <c r="W16" s="315">
        <f t="shared" si="4"/>
        <v>0</v>
      </c>
      <c r="X16" s="281">
        <f t="shared" si="4"/>
        <v>0</v>
      </c>
      <c r="Y16" s="299">
        <f t="shared" si="4"/>
        <v>0</v>
      </c>
      <c r="Z16" s="279">
        <f t="shared" si="4"/>
        <v>0</v>
      </c>
      <c r="AA16" s="388">
        <f t="shared" si="4"/>
        <v>208224</v>
      </c>
      <c r="AB16" s="388">
        <f t="shared" si="4"/>
        <v>392122</v>
      </c>
    </row>
    <row r="19" spans="1:16" ht="15.75">
      <c r="A19" s="728" t="s">
        <v>211</v>
      </c>
      <c r="B19" s="728"/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</row>
    <row r="20" spans="1:16" ht="16.5" thickBot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pans="1:28" ht="16.5" thickBot="1">
      <c r="A21" s="729">
        <v>2022</v>
      </c>
      <c r="B21" s="730"/>
      <c r="C21" s="733" t="s">
        <v>94</v>
      </c>
      <c r="D21" s="734"/>
      <c r="E21" s="727" t="s">
        <v>95</v>
      </c>
      <c r="F21" s="725"/>
      <c r="G21" s="724" t="s">
        <v>96</v>
      </c>
      <c r="H21" s="725"/>
      <c r="I21" s="724" t="s">
        <v>97</v>
      </c>
      <c r="J21" s="725"/>
      <c r="K21" s="724" t="s">
        <v>98</v>
      </c>
      <c r="L21" s="725"/>
      <c r="M21" s="724" t="s">
        <v>3</v>
      </c>
      <c r="N21" s="725"/>
      <c r="O21" s="724" t="s">
        <v>99</v>
      </c>
      <c r="P21" s="725"/>
      <c r="Q21" s="724" t="s">
        <v>100</v>
      </c>
      <c r="R21" s="725"/>
      <c r="S21" s="724" t="s">
        <v>101</v>
      </c>
      <c r="T21" s="725"/>
      <c r="U21" s="724" t="s">
        <v>102</v>
      </c>
      <c r="V21" s="725"/>
      <c r="W21" s="724" t="s">
        <v>103</v>
      </c>
      <c r="X21" s="725"/>
      <c r="Y21" s="724" t="s">
        <v>104</v>
      </c>
      <c r="Z21" s="726"/>
      <c r="AA21" s="727" t="s">
        <v>66</v>
      </c>
      <c r="AB21" s="726"/>
    </row>
    <row r="22" spans="1:28" ht="16.5" thickBot="1">
      <c r="A22" s="731"/>
      <c r="B22" s="732"/>
      <c r="C22" s="197" t="s">
        <v>199</v>
      </c>
      <c r="D22" s="198" t="s">
        <v>200</v>
      </c>
      <c r="E22" s="197" t="s">
        <v>199</v>
      </c>
      <c r="F22" s="198" t="s">
        <v>200</v>
      </c>
      <c r="G22" s="197" t="s">
        <v>199</v>
      </c>
      <c r="H22" s="198" t="s">
        <v>200</v>
      </c>
      <c r="I22" s="197" t="s">
        <v>199</v>
      </c>
      <c r="J22" s="198" t="s">
        <v>200</v>
      </c>
      <c r="K22" s="197" t="s">
        <v>199</v>
      </c>
      <c r="L22" s="198" t="s">
        <v>200</v>
      </c>
      <c r="M22" s="197" t="s">
        <v>199</v>
      </c>
      <c r="N22" s="241" t="s">
        <v>200</v>
      </c>
      <c r="O22" s="197" t="s">
        <v>199</v>
      </c>
      <c r="P22" s="198" t="s">
        <v>200</v>
      </c>
      <c r="Q22" s="197" t="s">
        <v>199</v>
      </c>
      <c r="R22" s="198" t="s">
        <v>200</v>
      </c>
      <c r="S22" s="197" t="s">
        <v>199</v>
      </c>
      <c r="T22" s="198" t="s">
        <v>200</v>
      </c>
      <c r="U22" s="197" t="s">
        <v>199</v>
      </c>
      <c r="V22" s="198" t="s">
        <v>200</v>
      </c>
      <c r="W22" s="197" t="s">
        <v>199</v>
      </c>
      <c r="X22" s="199" t="s">
        <v>200</v>
      </c>
      <c r="Y22" s="197" t="s">
        <v>199</v>
      </c>
      <c r="Z22" s="198" t="s">
        <v>200</v>
      </c>
      <c r="AA22" s="197" t="s">
        <v>199</v>
      </c>
      <c r="AB22" s="198" t="s">
        <v>200</v>
      </c>
    </row>
    <row r="23" spans="1:28" ht="16.5" thickBot="1">
      <c r="A23" s="718" t="s">
        <v>137</v>
      </c>
      <c r="B23" s="200" t="s">
        <v>105</v>
      </c>
      <c r="C23" s="339">
        <v>20474</v>
      </c>
      <c r="D23" s="340">
        <v>34564</v>
      </c>
      <c r="E23" s="339">
        <v>21383</v>
      </c>
      <c r="F23" s="340">
        <v>35155</v>
      </c>
      <c r="G23" s="339">
        <v>33650</v>
      </c>
      <c r="H23" s="340">
        <v>51049</v>
      </c>
      <c r="I23" s="339">
        <v>23262</v>
      </c>
      <c r="J23" s="340">
        <v>39158</v>
      </c>
      <c r="K23" s="339">
        <v>57868</v>
      </c>
      <c r="L23" s="340">
        <v>83744</v>
      </c>
      <c r="M23" s="349">
        <v>45835</v>
      </c>
      <c r="N23" s="350">
        <v>68838</v>
      </c>
      <c r="O23" s="351">
        <v>39127</v>
      </c>
      <c r="P23" s="352">
        <v>57451</v>
      </c>
      <c r="Q23" s="339">
        <v>38365</v>
      </c>
      <c r="R23" s="352">
        <v>57125</v>
      </c>
      <c r="S23" s="339">
        <v>45313</v>
      </c>
      <c r="T23" s="340">
        <v>65722</v>
      </c>
      <c r="U23" s="339">
        <v>58598</v>
      </c>
      <c r="V23" s="352">
        <v>80362</v>
      </c>
      <c r="W23" s="353">
        <v>47138</v>
      </c>
      <c r="X23" s="352">
        <v>66674</v>
      </c>
      <c r="Y23" s="349">
        <v>30211</v>
      </c>
      <c r="Z23" s="352">
        <v>43427</v>
      </c>
      <c r="AA23" s="354">
        <f>C23+E23+G23+I23+K23+M23+O23+Q23+S23+U23+W23+Y23</f>
        <v>461224</v>
      </c>
      <c r="AB23" s="355">
        <f>D23+F23+H23+J23+L23+N23+P23+R23+T23+V23+X23+Z23</f>
        <v>683269</v>
      </c>
    </row>
    <row r="24" spans="1:28" ht="16.5" thickBot="1">
      <c r="A24" s="719"/>
      <c r="B24" s="206" t="s">
        <v>106</v>
      </c>
      <c r="C24" s="341">
        <v>1803</v>
      </c>
      <c r="D24" s="340">
        <v>2959</v>
      </c>
      <c r="E24" s="341">
        <v>1867</v>
      </c>
      <c r="F24" s="340">
        <v>3101</v>
      </c>
      <c r="G24" s="341">
        <v>3051</v>
      </c>
      <c r="H24" s="340">
        <v>4881</v>
      </c>
      <c r="I24" s="341">
        <v>2363</v>
      </c>
      <c r="J24" s="340">
        <v>3819</v>
      </c>
      <c r="K24" s="341">
        <v>3583</v>
      </c>
      <c r="L24" s="340">
        <v>5877</v>
      </c>
      <c r="M24" s="356">
        <v>2665</v>
      </c>
      <c r="N24" s="357">
        <v>4352</v>
      </c>
      <c r="O24" s="358">
        <v>3306</v>
      </c>
      <c r="P24" s="352">
        <v>5149</v>
      </c>
      <c r="Q24" s="341">
        <v>2440</v>
      </c>
      <c r="R24" s="352">
        <v>3965</v>
      </c>
      <c r="S24" s="341">
        <v>3368</v>
      </c>
      <c r="T24" s="359">
        <v>5246</v>
      </c>
      <c r="U24" s="341">
        <v>3238</v>
      </c>
      <c r="V24" s="360">
        <v>5204</v>
      </c>
      <c r="W24" s="361">
        <v>1808</v>
      </c>
      <c r="X24" s="352">
        <v>2986</v>
      </c>
      <c r="Y24" s="356">
        <v>1266</v>
      </c>
      <c r="Z24" s="360">
        <v>2141</v>
      </c>
      <c r="AA24" s="362">
        <f>C24+E24+G24+I24+K24+M24+O24+Q24+S24+U24+W24+Y24</f>
        <v>30758</v>
      </c>
      <c r="AB24" s="355">
        <f>D24+F24+H24+J24+L24+N24+P24+R24+T24+V24+X24+Z24</f>
        <v>49680</v>
      </c>
    </row>
    <row r="25" spans="1:28" ht="16.5" thickBot="1">
      <c r="A25" s="720"/>
      <c r="B25" s="212" t="s">
        <v>66</v>
      </c>
      <c r="C25" s="342">
        <f aca="true" t="shared" si="5" ref="C25:AB25">C23+C24</f>
        <v>22277</v>
      </c>
      <c r="D25" s="340">
        <f t="shared" si="5"/>
        <v>37523</v>
      </c>
      <c r="E25" s="342">
        <f t="shared" si="5"/>
        <v>23250</v>
      </c>
      <c r="F25" s="340">
        <f t="shared" si="5"/>
        <v>38256</v>
      </c>
      <c r="G25" s="342">
        <f t="shared" si="5"/>
        <v>36701</v>
      </c>
      <c r="H25" s="340">
        <f t="shared" si="5"/>
        <v>55930</v>
      </c>
      <c r="I25" s="342">
        <f t="shared" si="5"/>
        <v>25625</v>
      </c>
      <c r="J25" s="340">
        <f t="shared" si="5"/>
        <v>42977</v>
      </c>
      <c r="K25" s="342">
        <f t="shared" si="5"/>
        <v>61451</v>
      </c>
      <c r="L25" s="340">
        <f t="shared" si="5"/>
        <v>89621</v>
      </c>
      <c r="M25" s="363">
        <f t="shared" si="5"/>
        <v>48500</v>
      </c>
      <c r="N25" s="357">
        <f t="shared" si="5"/>
        <v>73190</v>
      </c>
      <c r="O25" s="364">
        <f t="shared" si="5"/>
        <v>42433</v>
      </c>
      <c r="P25" s="360">
        <f t="shared" si="5"/>
        <v>62600</v>
      </c>
      <c r="Q25" s="342">
        <f t="shared" si="5"/>
        <v>40805</v>
      </c>
      <c r="R25" s="360">
        <f t="shared" si="5"/>
        <v>61090</v>
      </c>
      <c r="S25" s="342">
        <f t="shared" si="5"/>
        <v>48681</v>
      </c>
      <c r="T25" s="360">
        <f t="shared" si="5"/>
        <v>70968</v>
      </c>
      <c r="U25" s="342">
        <f t="shared" si="5"/>
        <v>61836</v>
      </c>
      <c r="V25" s="360">
        <f t="shared" si="5"/>
        <v>85566</v>
      </c>
      <c r="W25" s="365">
        <f t="shared" si="5"/>
        <v>48946</v>
      </c>
      <c r="X25" s="366">
        <f t="shared" si="5"/>
        <v>69660</v>
      </c>
      <c r="Y25" s="363">
        <f t="shared" si="5"/>
        <v>31477</v>
      </c>
      <c r="Z25" s="360">
        <f t="shared" si="5"/>
        <v>45568</v>
      </c>
      <c r="AA25" s="367">
        <f t="shared" si="5"/>
        <v>491982</v>
      </c>
      <c r="AB25" s="368">
        <f t="shared" si="5"/>
        <v>732949</v>
      </c>
    </row>
    <row r="26" spans="1:28" ht="16.5" thickBot="1">
      <c r="A26" s="721" t="s">
        <v>138</v>
      </c>
      <c r="B26" s="200" t="s">
        <v>105</v>
      </c>
      <c r="C26" s="343">
        <v>6912</v>
      </c>
      <c r="D26" s="340">
        <v>14742</v>
      </c>
      <c r="E26" s="344">
        <v>8516</v>
      </c>
      <c r="F26" s="340">
        <v>20266</v>
      </c>
      <c r="G26" s="343">
        <v>9530</v>
      </c>
      <c r="H26" s="340">
        <v>21694</v>
      </c>
      <c r="I26" s="343">
        <v>8425</v>
      </c>
      <c r="J26" s="340">
        <v>21291</v>
      </c>
      <c r="K26" s="343">
        <v>13923</v>
      </c>
      <c r="L26" s="340">
        <v>26225</v>
      </c>
      <c r="M26" s="369">
        <v>9858</v>
      </c>
      <c r="N26" s="370">
        <v>22451</v>
      </c>
      <c r="O26" s="371">
        <v>8922</v>
      </c>
      <c r="P26" s="372">
        <v>19185</v>
      </c>
      <c r="Q26" s="343">
        <v>8451</v>
      </c>
      <c r="R26" s="372">
        <v>22122</v>
      </c>
      <c r="S26" s="343">
        <v>10606</v>
      </c>
      <c r="T26" s="340">
        <v>22590</v>
      </c>
      <c r="U26" s="343">
        <v>12006</v>
      </c>
      <c r="V26" s="372">
        <v>27973</v>
      </c>
      <c r="W26" s="373">
        <v>9897</v>
      </c>
      <c r="X26" s="372">
        <v>22415</v>
      </c>
      <c r="Y26" s="369">
        <v>9855</v>
      </c>
      <c r="Z26" s="372">
        <v>20616</v>
      </c>
      <c r="AA26" s="354">
        <f>C26+E26+G26+I26+K26+M26+O26+Q26+S26+U26+W26+Y26</f>
        <v>116901</v>
      </c>
      <c r="AB26" s="355">
        <f>D26+F26+H26+J26+L26+N26+P26+R26+T26+V26+X26+Z26</f>
        <v>261570</v>
      </c>
    </row>
    <row r="27" spans="1:28" ht="16.5" thickBot="1">
      <c r="A27" s="722"/>
      <c r="B27" s="206" t="s">
        <v>106</v>
      </c>
      <c r="C27" s="341">
        <v>59</v>
      </c>
      <c r="D27" s="340">
        <v>101</v>
      </c>
      <c r="E27" s="341">
        <v>160</v>
      </c>
      <c r="F27" s="340">
        <v>237</v>
      </c>
      <c r="G27" s="341">
        <v>231</v>
      </c>
      <c r="H27" s="340">
        <v>341</v>
      </c>
      <c r="I27" s="341">
        <v>220</v>
      </c>
      <c r="J27" s="340">
        <v>483</v>
      </c>
      <c r="K27" s="341">
        <v>212</v>
      </c>
      <c r="L27" s="340">
        <v>354</v>
      </c>
      <c r="M27" s="356">
        <v>242</v>
      </c>
      <c r="N27" s="357">
        <v>368</v>
      </c>
      <c r="O27" s="358">
        <v>263</v>
      </c>
      <c r="P27" s="352">
        <v>452</v>
      </c>
      <c r="Q27" s="341">
        <v>275</v>
      </c>
      <c r="R27" s="352">
        <v>456</v>
      </c>
      <c r="S27" s="341">
        <v>533</v>
      </c>
      <c r="T27" s="359">
        <v>938</v>
      </c>
      <c r="U27" s="341">
        <v>395</v>
      </c>
      <c r="V27" s="360">
        <v>1029</v>
      </c>
      <c r="W27" s="361">
        <v>240</v>
      </c>
      <c r="X27" s="352">
        <v>371</v>
      </c>
      <c r="Y27" s="374">
        <v>275</v>
      </c>
      <c r="Z27" s="360">
        <v>391</v>
      </c>
      <c r="AA27" s="362">
        <f>C27+E27+G27+I27+K27+M27+O27+Q27+S27+U27+W27+Y27</f>
        <v>3105</v>
      </c>
      <c r="AB27" s="355">
        <f>D27+F27+H27+J27+L27+N27+P27+R27+T27+V27+X27+Z27</f>
        <v>5521</v>
      </c>
    </row>
    <row r="28" spans="1:28" ht="16.5" thickBot="1">
      <c r="A28" s="723"/>
      <c r="B28" s="212" t="s">
        <v>66</v>
      </c>
      <c r="C28" s="342">
        <f aca="true" t="shared" si="6" ref="C28:AB28">C26+C27</f>
        <v>6971</v>
      </c>
      <c r="D28" s="340">
        <f t="shared" si="6"/>
        <v>14843</v>
      </c>
      <c r="E28" s="342">
        <f t="shared" si="6"/>
        <v>8676</v>
      </c>
      <c r="F28" s="340">
        <f t="shared" si="6"/>
        <v>20503</v>
      </c>
      <c r="G28" s="342">
        <f t="shared" si="6"/>
        <v>9761</v>
      </c>
      <c r="H28" s="340">
        <f t="shared" si="6"/>
        <v>22035</v>
      </c>
      <c r="I28" s="342">
        <f t="shared" si="6"/>
        <v>8645</v>
      </c>
      <c r="J28" s="340">
        <f t="shared" si="6"/>
        <v>21774</v>
      </c>
      <c r="K28" s="342">
        <f t="shared" si="6"/>
        <v>14135</v>
      </c>
      <c r="L28" s="340">
        <f t="shared" si="6"/>
        <v>26579</v>
      </c>
      <c r="M28" s="363">
        <f t="shared" si="6"/>
        <v>10100</v>
      </c>
      <c r="N28" s="375">
        <f t="shared" si="6"/>
        <v>22819</v>
      </c>
      <c r="O28" s="364">
        <f t="shared" si="6"/>
        <v>9185</v>
      </c>
      <c r="P28" s="360">
        <f t="shared" si="6"/>
        <v>19637</v>
      </c>
      <c r="Q28" s="342">
        <f t="shared" si="6"/>
        <v>8726</v>
      </c>
      <c r="R28" s="360">
        <f t="shared" si="6"/>
        <v>22578</v>
      </c>
      <c r="S28" s="342">
        <f t="shared" si="6"/>
        <v>11139</v>
      </c>
      <c r="T28" s="360">
        <f t="shared" si="6"/>
        <v>23528</v>
      </c>
      <c r="U28" s="342">
        <f t="shared" si="6"/>
        <v>12401</v>
      </c>
      <c r="V28" s="360">
        <f t="shared" si="6"/>
        <v>29002</v>
      </c>
      <c r="W28" s="365">
        <f t="shared" si="6"/>
        <v>10137</v>
      </c>
      <c r="X28" s="366">
        <f t="shared" si="6"/>
        <v>22786</v>
      </c>
      <c r="Y28" s="363">
        <f t="shared" si="6"/>
        <v>10130</v>
      </c>
      <c r="Z28" s="360">
        <f t="shared" si="6"/>
        <v>21007</v>
      </c>
      <c r="AA28" s="376">
        <f t="shared" si="6"/>
        <v>120006</v>
      </c>
      <c r="AB28" s="368">
        <f t="shared" si="6"/>
        <v>267091</v>
      </c>
    </row>
    <row r="29" spans="1:28" ht="16.5" thickBot="1">
      <c r="A29" s="721" t="s">
        <v>66</v>
      </c>
      <c r="B29" s="200" t="s">
        <v>105</v>
      </c>
      <c r="C29" s="339">
        <f aca="true" t="shared" si="7" ref="C29:Z29">C23+C26</f>
        <v>27386</v>
      </c>
      <c r="D29" s="340">
        <f t="shared" si="7"/>
        <v>49306</v>
      </c>
      <c r="E29" s="339">
        <f t="shared" si="7"/>
        <v>29899</v>
      </c>
      <c r="F29" s="340">
        <f t="shared" si="7"/>
        <v>55421</v>
      </c>
      <c r="G29" s="339">
        <f t="shared" si="7"/>
        <v>43180</v>
      </c>
      <c r="H29" s="340">
        <f t="shared" si="7"/>
        <v>72743</v>
      </c>
      <c r="I29" s="339">
        <f t="shared" si="7"/>
        <v>31687</v>
      </c>
      <c r="J29" s="340">
        <f t="shared" si="7"/>
        <v>60449</v>
      </c>
      <c r="K29" s="339">
        <f t="shared" si="7"/>
        <v>71791</v>
      </c>
      <c r="L29" s="340">
        <f t="shared" si="7"/>
        <v>109969</v>
      </c>
      <c r="M29" s="349">
        <f t="shared" si="7"/>
        <v>55693</v>
      </c>
      <c r="N29" s="357">
        <f t="shared" si="7"/>
        <v>91289</v>
      </c>
      <c r="O29" s="351">
        <f t="shared" si="7"/>
        <v>48049</v>
      </c>
      <c r="P29" s="352">
        <f t="shared" si="7"/>
        <v>76636</v>
      </c>
      <c r="Q29" s="339">
        <f t="shared" si="7"/>
        <v>46816</v>
      </c>
      <c r="R29" s="352">
        <f t="shared" si="7"/>
        <v>79247</v>
      </c>
      <c r="S29" s="339">
        <f t="shared" si="7"/>
        <v>55919</v>
      </c>
      <c r="T29" s="352">
        <f t="shared" si="7"/>
        <v>88312</v>
      </c>
      <c r="U29" s="339">
        <f t="shared" si="7"/>
        <v>70604</v>
      </c>
      <c r="V29" s="352">
        <f t="shared" si="7"/>
        <v>108335</v>
      </c>
      <c r="W29" s="353">
        <f t="shared" si="7"/>
        <v>57035</v>
      </c>
      <c r="X29" s="352">
        <f t="shared" si="7"/>
        <v>89089</v>
      </c>
      <c r="Y29" s="339">
        <f t="shared" si="7"/>
        <v>40066</v>
      </c>
      <c r="Z29" s="352">
        <f t="shared" si="7"/>
        <v>64043</v>
      </c>
      <c r="AA29" s="354">
        <f>C29+E29+G29+I29+K29+M29+O29+Q29+S29+U29+W29+Y29</f>
        <v>578125</v>
      </c>
      <c r="AB29" s="355">
        <f>D29+F29+H29+J29+L29+N29+P29+R29+T29+V29+X29+Z29</f>
        <v>944839</v>
      </c>
    </row>
    <row r="30" spans="1:28" ht="16.5" thickBot="1">
      <c r="A30" s="722"/>
      <c r="B30" s="225" t="s">
        <v>106</v>
      </c>
      <c r="C30" s="345">
        <f aca="true" t="shared" si="8" ref="C30:Z30">C24+C27</f>
        <v>1862</v>
      </c>
      <c r="D30" s="340">
        <f t="shared" si="8"/>
        <v>3060</v>
      </c>
      <c r="E30" s="345">
        <f t="shared" si="8"/>
        <v>2027</v>
      </c>
      <c r="F30" s="340">
        <f t="shared" si="8"/>
        <v>3338</v>
      </c>
      <c r="G30" s="345">
        <f t="shared" si="8"/>
        <v>3282</v>
      </c>
      <c r="H30" s="340">
        <f t="shared" si="8"/>
        <v>5222</v>
      </c>
      <c r="I30" s="345">
        <f t="shared" si="8"/>
        <v>2583</v>
      </c>
      <c r="J30" s="340">
        <f t="shared" si="8"/>
        <v>4302</v>
      </c>
      <c r="K30" s="345">
        <f t="shared" si="8"/>
        <v>3795</v>
      </c>
      <c r="L30" s="340">
        <f t="shared" si="8"/>
        <v>6231</v>
      </c>
      <c r="M30" s="377">
        <f t="shared" si="8"/>
        <v>2907</v>
      </c>
      <c r="N30" s="357">
        <f t="shared" si="8"/>
        <v>4720</v>
      </c>
      <c r="O30" s="378">
        <f t="shared" si="8"/>
        <v>3569</v>
      </c>
      <c r="P30" s="360">
        <f t="shared" si="8"/>
        <v>5601</v>
      </c>
      <c r="Q30" s="345">
        <f t="shared" si="8"/>
        <v>2715</v>
      </c>
      <c r="R30" s="379">
        <f t="shared" si="8"/>
        <v>4421</v>
      </c>
      <c r="S30" s="345">
        <f t="shared" si="8"/>
        <v>3901</v>
      </c>
      <c r="T30" s="379">
        <f t="shared" si="8"/>
        <v>6184</v>
      </c>
      <c r="U30" s="345">
        <f t="shared" si="8"/>
        <v>3633</v>
      </c>
      <c r="V30" s="379">
        <f t="shared" si="8"/>
        <v>6233</v>
      </c>
      <c r="W30" s="380">
        <f t="shared" si="8"/>
        <v>2048</v>
      </c>
      <c r="X30" s="381">
        <f t="shared" si="8"/>
        <v>3357</v>
      </c>
      <c r="Y30" s="345">
        <f t="shared" si="8"/>
        <v>1541</v>
      </c>
      <c r="Z30" s="379">
        <f t="shared" si="8"/>
        <v>2532</v>
      </c>
      <c r="AA30" s="382">
        <f>C30+E30+G30+I30+K30+M30+O30+Q30+S30+U30+W30+Y30</f>
        <v>33863</v>
      </c>
      <c r="AB30" s="383">
        <f>D30+F30+H30+J30+L30+N30+P30+R30+T30+V30+X30+Z30</f>
        <v>55201</v>
      </c>
    </row>
    <row r="31" spans="1:28" ht="16.5" thickBot="1">
      <c r="A31" s="723"/>
      <c r="B31" s="230" t="s">
        <v>66</v>
      </c>
      <c r="C31" s="346">
        <f aca="true" t="shared" si="9" ref="C31:AB31">C29+C30</f>
        <v>29248</v>
      </c>
      <c r="D31" s="347">
        <f t="shared" si="9"/>
        <v>52366</v>
      </c>
      <c r="E31" s="346">
        <f t="shared" si="9"/>
        <v>31926</v>
      </c>
      <c r="F31" s="347">
        <f t="shared" si="9"/>
        <v>58759</v>
      </c>
      <c r="G31" s="346">
        <f t="shared" si="9"/>
        <v>46462</v>
      </c>
      <c r="H31" s="347">
        <f t="shared" si="9"/>
        <v>77965</v>
      </c>
      <c r="I31" s="346">
        <f t="shared" si="9"/>
        <v>34270</v>
      </c>
      <c r="J31" s="347">
        <f t="shared" si="9"/>
        <v>64751</v>
      </c>
      <c r="K31" s="346">
        <f t="shared" si="9"/>
        <v>75586</v>
      </c>
      <c r="L31" s="384">
        <f t="shared" si="9"/>
        <v>116200</v>
      </c>
      <c r="M31" s="346">
        <f t="shared" si="9"/>
        <v>58600</v>
      </c>
      <c r="N31" s="385">
        <f t="shared" si="9"/>
        <v>96009</v>
      </c>
      <c r="O31" s="346">
        <f t="shared" si="9"/>
        <v>51618</v>
      </c>
      <c r="P31" s="347">
        <f t="shared" si="9"/>
        <v>82237</v>
      </c>
      <c r="Q31" s="346">
        <f t="shared" si="9"/>
        <v>49531</v>
      </c>
      <c r="R31" s="347">
        <f t="shared" si="9"/>
        <v>83668</v>
      </c>
      <c r="S31" s="346">
        <f t="shared" si="9"/>
        <v>59820</v>
      </c>
      <c r="T31" s="347">
        <f t="shared" si="9"/>
        <v>94496</v>
      </c>
      <c r="U31" s="346">
        <f t="shared" si="9"/>
        <v>74237</v>
      </c>
      <c r="V31" s="347">
        <f t="shared" si="9"/>
        <v>114568</v>
      </c>
      <c r="W31" s="386">
        <f t="shared" si="9"/>
        <v>59083</v>
      </c>
      <c r="X31" s="387">
        <f t="shared" si="9"/>
        <v>92446</v>
      </c>
      <c r="Y31" s="346">
        <f t="shared" si="9"/>
        <v>41607</v>
      </c>
      <c r="Z31" s="347">
        <f t="shared" si="9"/>
        <v>66575</v>
      </c>
      <c r="AA31" s="388">
        <f t="shared" si="9"/>
        <v>611988</v>
      </c>
      <c r="AB31" s="388">
        <f t="shared" si="9"/>
        <v>1000040</v>
      </c>
    </row>
    <row r="34" spans="1:16" ht="15.75" customHeight="1">
      <c r="A34" s="728" t="s">
        <v>205</v>
      </c>
      <c r="B34" s="728"/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</row>
    <row r="35" spans="1:16" ht="15.75" customHeight="1" thickBo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6" spans="1:28" ht="15.75" customHeight="1" thickBot="1">
      <c r="A36" s="729">
        <v>2021</v>
      </c>
      <c r="B36" s="730"/>
      <c r="C36" s="733" t="s">
        <v>94</v>
      </c>
      <c r="D36" s="734"/>
      <c r="E36" s="727" t="s">
        <v>95</v>
      </c>
      <c r="F36" s="725"/>
      <c r="G36" s="724" t="s">
        <v>96</v>
      </c>
      <c r="H36" s="725"/>
      <c r="I36" s="724" t="s">
        <v>97</v>
      </c>
      <c r="J36" s="725"/>
      <c r="K36" s="724" t="s">
        <v>98</v>
      </c>
      <c r="L36" s="725"/>
      <c r="M36" s="724" t="s">
        <v>3</v>
      </c>
      <c r="N36" s="725"/>
      <c r="O36" s="724" t="s">
        <v>99</v>
      </c>
      <c r="P36" s="725"/>
      <c r="Q36" s="724" t="s">
        <v>100</v>
      </c>
      <c r="R36" s="725"/>
      <c r="S36" s="724" t="s">
        <v>101</v>
      </c>
      <c r="T36" s="725"/>
      <c r="U36" s="724" t="s">
        <v>102</v>
      </c>
      <c r="V36" s="725"/>
      <c r="W36" s="724" t="s">
        <v>103</v>
      </c>
      <c r="X36" s="725"/>
      <c r="Y36" s="724" t="s">
        <v>104</v>
      </c>
      <c r="Z36" s="726"/>
      <c r="AA36" s="727" t="s">
        <v>66</v>
      </c>
      <c r="AB36" s="726"/>
    </row>
    <row r="37" spans="1:28" ht="15.75" customHeight="1" thickBot="1">
      <c r="A37" s="731"/>
      <c r="B37" s="732"/>
      <c r="C37" s="197" t="s">
        <v>199</v>
      </c>
      <c r="D37" s="198" t="s">
        <v>200</v>
      </c>
      <c r="E37" s="197" t="s">
        <v>199</v>
      </c>
      <c r="F37" s="198" t="s">
        <v>200</v>
      </c>
      <c r="G37" s="197" t="s">
        <v>199</v>
      </c>
      <c r="H37" s="198" t="s">
        <v>200</v>
      </c>
      <c r="I37" s="197" t="s">
        <v>199</v>
      </c>
      <c r="J37" s="198" t="s">
        <v>200</v>
      </c>
      <c r="K37" s="197" t="s">
        <v>199</v>
      </c>
      <c r="L37" s="198" t="s">
        <v>200</v>
      </c>
      <c r="M37" s="197" t="s">
        <v>199</v>
      </c>
      <c r="N37" s="241" t="s">
        <v>200</v>
      </c>
      <c r="O37" s="197" t="s">
        <v>199</v>
      </c>
      <c r="P37" s="198" t="s">
        <v>200</v>
      </c>
      <c r="Q37" s="197" t="s">
        <v>199</v>
      </c>
      <c r="R37" s="198" t="s">
        <v>200</v>
      </c>
      <c r="S37" s="197" t="s">
        <v>199</v>
      </c>
      <c r="T37" s="198" t="s">
        <v>200</v>
      </c>
      <c r="U37" s="197" t="s">
        <v>199</v>
      </c>
      <c r="V37" s="198" t="s">
        <v>200</v>
      </c>
      <c r="W37" s="197" t="s">
        <v>199</v>
      </c>
      <c r="X37" s="199" t="s">
        <v>200</v>
      </c>
      <c r="Y37" s="197" t="s">
        <v>199</v>
      </c>
      <c r="Z37" s="198" t="s">
        <v>200</v>
      </c>
      <c r="AA37" s="197" t="s">
        <v>199</v>
      </c>
      <c r="AB37" s="198" t="s">
        <v>200</v>
      </c>
    </row>
    <row r="38" spans="1:28" ht="15.75" customHeight="1" thickBot="1">
      <c r="A38" s="718" t="s">
        <v>137</v>
      </c>
      <c r="B38" s="200" t="s">
        <v>105</v>
      </c>
      <c r="C38" s="389">
        <v>16195</v>
      </c>
      <c r="D38" s="390">
        <v>26460</v>
      </c>
      <c r="E38" s="389">
        <v>19346</v>
      </c>
      <c r="F38" s="390">
        <v>31215</v>
      </c>
      <c r="G38" s="389">
        <v>25421</v>
      </c>
      <c r="H38" s="390">
        <v>38945</v>
      </c>
      <c r="I38" s="389">
        <v>19060</v>
      </c>
      <c r="J38" s="390">
        <v>28332</v>
      </c>
      <c r="K38" s="389">
        <v>13159</v>
      </c>
      <c r="L38" s="390">
        <v>20895</v>
      </c>
      <c r="M38" s="391">
        <v>34424</v>
      </c>
      <c r="N38" s="392">
        <v>51303</v>
      </c>
      <c r="O38" s="393">
        <v>36796</v>
      </c>
      <c r="P38" s="394">
        <v>54941</v>
      </c>
      <c r="Q38" s="389">
        <v>41757</v>
      </c>
      <c r="R38" s="394">
        <v>62957</v>
      </c>
      <c r="S38" s="389">
        <v>45725</v>
      </c>
      <c r="T38" s="390">
        <v>68171</v>
      </c>
      <c r="U38" s="389">
        <v>51486</v>
      </c>
      <c r="V38" s="394">
        <v>76864</v>
      </c>
      <c r="W38" s="395">
        <v>43937</v>
      </c>
      <c r="X38" s="395">
        <v>64339</v>
      </c>
      <c r="Y38" s="391">
        <v>25692</v>
      </c>
      <c r="Z38" s="394">
        <v>40069</v>
      </c>
      <c r="AA38" s="396">
        <f>SUM(C38+E38+G38+I38+K38+M38+O38+Q38+S38+U38+W38+Y38)</f>
        <v>372998</v>
      </c>
      <c r="AB38" s="396">
        <f>SUM(D38+F38+H38+J38+L38+N38+P38+R38+T38+V38+X38+Z38)</f>
        <v>564491</v>
      </c>
    </row>
    <row r="39" spans="1:28" ht="15.75" customHeight="1" thickBot="1">
      <c r="A39" s="719"/>
      <c r="B39" s="206" t="s">
        <v>106</v>
      </c>
      <c r="C39" s="397">
        <v>984</v>
      </c>
      <c r="D39" s="390">
        <v>1993</v>
      </c>
      <c r="E39" s="397">
        <v>935</v>
      </c>
      <c r="F39" s="390">
        <v>1606</v>
      </c>
      <c r="G39" s="397">
        <v>1494</v>
      </c>
      <c r="H39" s="390">
        <v>2508</v>
      </c>
      <c r="I39" s="397">
        <v>872</v>
      </c>
      <c r="J39" s="390">
        <v>1397</v>
      </c>
      <c r="K39" s="397">
        <v>841</v>
      </c>
      <c r="L39" s="390">
        <v>1369</v>
      </c>
      <c r="M39" s="398">
        <v>1662</v>
      </c>
      <c r="N39" s="399">
        <v>3295</v>
      </c>
      <c r="O39" s="400">
        <v>2296</v>
      </c>
      <c r="P39" s="401">
        <v>3947</v>
      </c>
      <c r="Q39" s="397">
        <v>3451</v>
      </c>
      <c r="R39" s="401">
        <v>5616</v>
      </c>
      <c r="S39" s="397">
        <v>3146</v>
      </c>
      <c r="T39" s="390">
        <v>5445</v>
      </c>
      <c r="U39" s="397">
        <v>2934</v>
      </c>
      <c r="V39" s="401">
        <v>4985</v>
      </c>
      <c r="W39" s="402">
        <v>2040</v>
      </c>
      <c r="X39" s="402">
        <v>3355</v>
      </c>
      <c r="Y39" s="398">
        <v>1690</v>
      </c>
      <c r="Z39" s="401">
        <v>2806</v>
      </c>
      <c r="AA39" s="403">
        <f>SUM(C39+E39+G39+I39+K39+M39+O39+Q39+S39+U39+W39+Y39)</f>
        <v>22345</v>
      </c>
      <c r="AB39" s="403">
        <f>SUM(D39+F39+H39+J39+L39+N39+P39+R39+T39+V39+X39+Z39)</f>
        <v>38322</v>
      </c>
    </row>
    <row r="40" spans="1:28" ht="15.75" customHeight="1" thickBot="1">
      <c r="A40" s="720"/>
      <c r="B40" s="212" t="s">
        <v>66</v>
      </c>
      <c r="C40" s="404">
        <v>17179</v>
      </c>
      <c r="D40" s="390">
        <v>28453</v>
      </c>
      <c r="E40" s="404">
        <v>20281</v>
      </c>
      <c r="F40" s="390">
        <f>F38+F39</f>
        <v>32821</v>
      </c>
      <c r="G40" s="404">
        <v>26915</v>
      </c>
      <c r="H40" s="390">
        <v>41453</v>
      </c>
      <c r="I40" s="404">
        <v>19932</v>
      </c>
      <c r="J40" s="390">
        <v>29729</v>
      </c>
      <c r="K40" s="404">
        <f>K38+K39</f>
        <v>14000</v>
      </c>
      <c r="L40" s="390">
        <f>L38+L39</f>
        <v>22264</v>
      </c>
      <c r="M40" s="405">
        <f>M38+M39</f>
        <v>36086</v>
      </c>
      <c r="N40" s="399">
        <v>54598</v>
      </c>
      <c r="O40" s="406">
        <f aca="true" t="shared" si="10" ref="O40:T40">O38+O39</f>
        <v>39092</v>
      </c>
      <c r="P40" s="407">
        <f t="shared" si="10"/>
        <v>58888</v>
      </c>
      <c r="Q40" s="404">
        <f t="shared" si="10"/>
        <v>45208</v>
      </c>
      <c r="R40" s="407">
        <f t="shared" si="10"/>
        <v>68573</v>
      </c>
      <c r="S40" s="404">
        <f t="shared" si="10"/>
        <v>48871</v>
      </c>
      <c r="T40" s="407">
        <f t="shared" si="10"/>
        <v>73616</v>
      </c>
      <c r="U40" s="404">
        <v>54420</v>
      </c>
      <c r="V40" s="407">
        <v>81849</v>
      </c>
      <c r="W40" s="408">
        <v>45977</v>
      </c>
      <c r="X40" s="408">
        <v>67694</v>
      </c>
      <c r="Y40" s="405">
        <v>27382</v>
      </c>
      <c r="Z40" s="407">
        <v>42875</v>
      </c>
      <c r="AA40" s="409">
        <f>SUM(AA38:AA39)</f>
        <v>395343</v>
      </c>
      <c r="AB40" s="409">
        <f>SUM(AB38:AB39)</f>
        <v>602813</v>
      </c>
    </row>
    <row r="41" spans="1:28" ht="15.75" customHeight="1" thickBot="1">
      <c r="A41" s="721" t="s">
        <v>138</v>
      </c>
      <c r="B41" s="200" t="s">
        <v>105</v>
      </c>
      <c r="C41" s="410">
        <v>7493</v>
      </c>
      <c r="D41" s="390">
        <v>14419</v>
      </c>
      <c r="E41" s="411">
        <v>6995</v>
      </c>
      <c r="F41" s="390">
        <v>13472</v>
      </c>
      <c r="G41" s="410">
        <v>8819</v>
      </c>
      <c r="H41" s="390">
        <v>17804</v>
      </c>
      <c r="I41" s="410">
        <v>7100</v>
      </c>
      <c r="J41" s="390">
        <v>14102</v>
      </c>
      <c r="K41" s="410">
        <v>6049</v>
      </c>
      <c r="L41" s="390">
        <v>12003</v>
      </c>
      <c r="M41" s="412">
        <v>8423</v>
      </c>
      <c r="N41" s="413">
        <v>17112</v>
      </c>
      <c r="O41" s="414">
        <v>7671</v>
      </c>
      <c r="P41" s="415">
        <v>14210</v>
      </c>
      <c r="Q41" s="410">
        <v>8230</v>
      </c>
      <c r="R41" s="415">
        <v>15901</v>
      </c>
      <c r="S41" s="410">
        <v>8912</v>
      </c>
      <c r="T41" s="390">
        <v>18957</v>
      </c>
      <c r="U41" s="410">
        <v>9424</v>
      </c>
      <c r="V41" s="415">
        <v>19775</v>
      </c>
      <c r="W41" s="416">
        <v>7883</v>
      </c>
      <c r="X41" s="416">
        <v>16828</v>
      </c>
      <c r="Y41" s="412">
        <v>6992</v>
      </c>
      <c r="Z41" s="415">
        <v>15948</v>
      </c>
      <c r="AA41" s="396">
        <f>SUM(C41+E41+G41+I41+K41+M41+O41+Q41+S41+U41+W41+Y41)</f>
        <v>93991</v>
      </c>
      <c r="AB41" s="396">
        <f>SUM(D41+F41+H41+J41+L41+N41+P41+R41+T41+V41+X41+Z41)</f>
        <v>190531</v>
      </c>
    </row>
    <row r="42" spans="1:28" ht="15.75" customHeight="1" thickBot="1">
      <c r="A42" s="722"/>
      <c r="B42" s="206" t="s">
        <v>106</v>
      </c>
      <c r="C42" s="397">
        <v>61</v>
      </c>
      <c r="D42" s="390">
        <v>82</v>
      </c>
      <c r="E42" s="397">
        <v>100</v>
      </c>
      <c r="F42" s="390">
        <v>149</v>
      </c>
      <c r="G42" s="397">
        <v>101</v>
      </c>
      <c r="H42" s="390">
        <v>62</v>
      </c>
      <c r="I42" s="397">
        <v>85</v>
      </c>
      <c r="J42" s="390">
        <v>167</v>
      </c>
      <c r="K42" s="397">
        <v>75</v>
      </c>
      <c r="L42" s="390">
        <v>134</v>
      </c>
      <c r="M42" s="398">
        <v>129</v>
      </c>
      <c r="N42" s="417">
        <v>172</v>
      </c>
      <c r="O42" s="400">
        <v>241</v>
      </c>
      <c r="P42" s="401">
        <v>319</v>
      </c>
      <c r="Q42" s="397">
        <v>237</v>
      </c>
      <c r="R42" s="401">
        <v>259</v>
      </c>
      <c r="S42" s="397">
        <v>268</v>
      </c>
      <c r="T42" s="390">
        <v>412</v>
      </c>
      <c r="U42" s="397">
        <v>298</v>
      </c>
      <c r="V42" s="401">
        <v>582</v>
      </c>
      <c r="W42" s="402">
        <v>102</v>
      </c>
      <c r="X42" s="402">
        <v>217</v>
      </c>
      <c r="Y42" s="418">
        <v>96</v>
      </c>
      <c r="Z42" s="419">
        <v>142</v>
      </c>
      <c r="AA42" s="403">
        <f>SUM(C42+E42+G42+I42+K42+M42+O42+Q42+S42+U42+W42+Y42)</f>
        <v>1793</v>
      </c>
      <c r="AB42" s="403">
        <f>SUM(D42+F42+H42+J42+L42+N42+P42+R42+T42+V42+X42+Z42)</f>
        <v>2697</v>
      </c>
    </row>
    <row r="43" spans="1:28" ht="15.75" customHeight="1" thickBot="1">
      <c r="A43" s="723"/>
      <c r="B43" s="212" t="s">
        <v>66</v>
      </c>
      <c r="C43" s="404">
        <f aca="true" t="shared" si="11" ref="C43:Z43">C41+C42</f>
        <v>7554</v>
      </c>
      <c r="D43" s="390">
        <v>14501</v>
      </c>
      <c r="E43" s="404">
        <f t="shared" si="11"/>
        <v>7095</v>
      </c>
      <c r="F43" s="390">
        <v>13621</v>
      </c>
      <c r="G43" s="404">
        <f t="shared" si="11"/>
        <v>8920</v>
      </c>
      <c r="H43" s="390">
        <v>17866</v>
      </c>
      <c r="I43" s="404">
        <f t="shared" si="11"/>
        <v>7185</v>
      </c>
      <c r="J43" s="390">
        <v>142269</v>
      </c>
      <c r="K43" s="404">
        <f t="shared" si="11"/>
        <v>6124</v>
      </c>
      <c r="L43" s="390">
        <f>L41+L42</f>
        <v>12137</v>
      </c>
      <c r="M43" s="405">
        <f>M41+M42</f>
        <v>8552</v>
      </c>
      <c r="N43" s="392">
        <v>17284</v>
      </c>
      <c r="O43" s="406">
        <f t="shared" si="11"/>
        <v>7912</v>
      </c>
      <c r="P43" s="407">
        <f t="shared" si="11"/>
        <v>14529</v>
      </c>
      <c r="Q43" s="404">
        <f t="shared" si="11"/>
        <v>8467</v>
      </c>
      <c r="R43" s="407">
        <f t="shared" si="11"/>
        <v>16160</v>
      </c>
      <c r="S43" s="404">
        <f t="shared" si="11"/>
        <v>9180</v>
      </c>
      <c r="T43" s="407">
        <f t="shared" si="11"/>
        <v>19369</v>
      </c>
      <c r="U43" s="404">
        <f t="shared" si="11"/>
        <v>9722</v>
      </c>
      <c r="V43" s="407">
        <f t="shared" si="11"/>
        <v>20357</v>
      </c>
      <c r="W43" s="408">
        <f t="shared" si="11"/>
        <v>7985</v>
      </c>
      <c r="X43" s="408">
        <f t="shared" si="11"/>
        <v>17045</v>
      </c>
      <c r="Y43" s="405">
        <f t="shared" si="11"/>
        <v>7088</v>
      </c>
      <c r="Z43" s="407">
        <f t="shared" si="11"/>
        <v>16090</v>
      </c>
      <c r="AA43" s="420">
        <f>SUM(AA41:AA42)</f>
        <v>95784</v>
      </c>
      <c r="AB43" s="409">
        <f>SUM(AB41:AB42)</f>
        <v>193228</v>
      </c>
    </row>
    <row r="44" spans="1:28" ht="15.75" customHeight="1" thickBot="1">
      <c r="A44" s="721" t="s">
        <v>66</v>
      </c>
      <c r="B44" s="200" t="s">
        <v>105</v>
      </c>
      <c r="C44" s="389">
        <f aca="true" t="shared" si="12" ref="C44:Z46">C38+C41</f>
        <v>23688</v>
      </c>
      <c r="D44" s="390">
        <v>40879</v>
      </c>
      <c r="E44" s="389">
        <f t="shared" si="12"/>
        <v>26341</v>
      </c>
      <c r="F44" s="390">
        <v>44687</v>
      </c>
      <c r="G44" s="389">
        <f t="shared" si="12"/>
        <v>34240</v>
      </c>
      <c r="H44" s="390">
        <v>56749</v>
      </c>
      <c r="I44" s="389">
        <f t="shared" si="12"/>
        <v>26160</v>
      </c>
      <c r="J44" s="390">
        <v>42434</v>
      </c>
      <c r="K44" s="389">
        <f t="shared" si="12"/>
        <v>19208</v>
      </c>
      <c r="L44" s="390">
        <f>L38+L41</f>
        <v>32898</v>
      </c>
      <c r="M44" s="391">
        <f>M38+M41</f>
        <v>42847</v>
      </c>
      <c r="N44" s="399">
        <f t="shared" si="12"/>
        <v>68415</v>
      </c>
      <c r="O44" s="393">
        <f t="shared" si="12"/>
        <v>44467</v>
      </c>
      <c r="P44" s="394">
        <f t="shared" si="12"/>
        <v>69151</v>
      </c>
      <c r="Q44" s="389">
        <f t="shared" si="12"/>
        <v>49987</v>
      </c>
      <c r="R44" s="394">
        <f t="shared" si="12"/>
        <v>78858</v>
      </c>
      <c r="S44" s="389">
        <f t="shared" si="12"/>
        <v>54637</v>
      </c>
      <c r="T44" s="394">
        <f t="shared" si="12"/>
        <v>87128</v>
      </c>
      <c r="U44" s="389">
        <f>U38+U41</f>
        <v>60910</v>
      </c>
      <c r="V44" s="394">
        <f>V38+V41</f>
        <v>96639</v>
      </c>
      <c r="W44" s="395">
        <f t="shared" si="12"/>
        <v>51820</v>
      </c>
      <c r="X44" s="395">
        <f t="shared" si="12"/>
        <v>81167</v>
      </c>
      <c r="Y44" s="389">
        <f t="shared" si="12"/>
        <v>32684</v>
      </c>
      <c r="Z44" s="394">
        <f t="shared" si="12"/>
        <v>56017</v>
      </c>
      <c r="AA44" s="396">
        <f>C44+E44+G44+I44+K44+M44+O44+Q44+S44+U44+W44+Y44</f>
        <v>466989</v>
      </c>
      <c r="AB44" s="396">
        <f>SUM(AB38+AB41)</f>
        <v>755022</v>
      </c>
    </row>
    <row r="45" spans="1:28" ht="15.75" customHeight="1" thickBot="1">
      <c r="A45" s="722"/>
      <c r="B45" s="225" t="s">
        <v>106</v>
      </c>
      <c r="C45" s="421">
        <f t="shared" si="12"/>
        <v>1045</v>
      </c>
      <c r="D45" s="390">
        <v>2075</v>
      </c>
      <c r="E45" s="421">
        <f t="shared" si="12"/>
        <v>1035</v>
      </c>
      <c r="F45" s="390">
        <v>1755</v>
      </c>
      <c r="G45" s="421">
        <f t="shared" si="12"/>
        <v>1595</v>
      </c>
      <c r="H45" s="390">
        <v>2570</v>
      </c>
      <c r="I45" s="421">
        <f t="shared" si="12"/>
        <v>957</v>
      </c>
      <c r="J45" s="390">
        <v>1564</v>
      </c>
      <c r="K45" s="421">
        <f t="shared" si="12"/>
        <v>916</v>
      </c>
      <c r="L45" s="390">
        <f>L39+L42</f>
        <v>1503</v>
      </c>
      <c r="M45" s="422">
        <f>M39+M42</f>
        <v>1791</v>
      </c>
      <c r="N45" s="423">
        <f t="shared" si="12"/>
        <v>3467</v>
      </c>
      <c r="O45" s="424">
        <f t="shared" si="12"/>
        <v>2537</v>
      </c>
      <c r="P45" s="425">
        <f t="shared" si="12"/>
        <v>4266</v>
      </c>
      <c r="Q45" s="421">
        <f t="shared" si="12"/>
        <v>3688</v>
      </c>
      <c r="R45" s="425">
        <f t="shared" si="12"/>
        <v>5875</v>
      </c>
      <c r="S45" s="421">
        <f t="shared" si="12"/>
        <v>3414</v>
      </c>
      <c r="T45" s="425">
        <f t="shared" si="12"/>
        <v>5857</v>
      </c>
      <c r="U45" s="421">
        <f>U39+U42</f>
        <v>3232</v>
      </c>
      <c r="V45" s="425">
        <f>V39+V42</f>
        <v>5567</v>
      </c>
      <c r="W45" s="426">
        <f t="shared" si="12"/>
        <v>2142</v>
      </c>
      <c r="X45" s="426">
        <f t="shared" si="12"/>
        <v>3572</v>
      </c>
      <c r="Y45" s="421">
        <f t="shared" si="12"/>
        <v>1786</v>
      </c>
      <c r="Z45" s="425">
        <f t="shared" si="12"/>
        <v>2948</v>
      </c>
      <c r="AA45" s="427">
        <f>SUM(AA39+AA42)</f>
        <v>24138</v>
      </c>
      <c r="AB45" s="427">
        <f>SUM(AB39+AB42)</f>
        <v>41019</v>
      </c>
    </row>
    <row r="46" spans="1:28" ht="15.75" customHeight="1" thickBot="1">
      <c r="A46" s="723"/>
      <c r="B46" s="230" t="s">
        <v>66</v>
      </c>
      <c r="C46" s="428">
        <f t="shared" si="12"/>
        <v>24733</v>
      </c>
      <c r="D46" s="429">
        <f t="shared" si="12"/>
        <v>42954</v>
      </c>
      <c r="E46" s="428">
        <f t="shared" si="12"/>
        <v>27376</v>
      </c>
      <c r="F46" s="429">
        <f t="shared" si="12"/>
        <v>46442</v>
      </c>
      <c r="G46" s="428">
        <f t="shared" si="12"/>
        <v>35835</v>
      </c>
      <c r="H46" s="429">
        <f t="shared" si="12"/>
        <v>59319</v>
      </c>
      <c r="I46" s="428">
        <f t="shared" si="12"/>
        <v>27117</v>
      </c>
      <c r="J46" s="429">
        <f t="shared" si="12"/>
        <v>171998</v>
      </c>
      <c r="K46" s="428">
        <f t="shared" si="12"/>
        <v>20124</v>
      </c>
      <c r="L46" s="384">
        <f>L44+L45</f>
        <v>34401</v>
      </c>
      <c r="M46" s="428">
        <f t="shared" si="12"/>
        <v>44638</v>
      </c>
      <c r="N46" s="430">
        <f t="shared" si="12"/>
        <v>71882</v>
      </c>
      <c r="O46" s="428">
        <f t="shared" si="12"/>
        <v>47004</v>
      </c>
      <c r="P46" s="429">
        <f t="shared" si="12"/>
        <v>73417</v>
      </c>
      <c r="Q46" s="428">
        <f t="shared" si="12"/>
        <v>53675</v>
      </c>
      <c r="R46" s="429">
        <f t="shared" si="12"/>
        <v>84733</v>
      </c>
      <c r="S46" s="428">
        <f t="shared" si="12"/>
        <v>58051</v>
      </c>
      <c r="T46" s="429">
        <f t="shared" si="12"/>
        <v>92985</v>
      </c>
      <c r="U46" s="428">
        <f t="shared" si="12"/>
        <v>64142</v>
      </c>
      <c r="V46" s="429">
        <f>V40+V43</f>
        <v>102206</v>
      </c>
      <c r="W46" s="431">
        <f>W40+W43</f>
        <v>53962</v>
      </c>
      <c r="X46" s="431">
        <f t="shared" si="12"/>
        <v>84739</v>
      </c>
      <c r="Y46" s="428">
        <f>Y40+Y43</f>
        <v>34470</v>
      </c>
      <c r="Z46" s="429">
        <f t="shared" si="12"/>
        <v>58965</v>
      </c>
      <c r="AA46" s="432">
        <f>SUM(AA44:AA45)</f>
        <v>491127</v>
      </c>
      <c r="AB46" s="432">
        <f>SUM(AB44:AB45)</f>
        <v>796041</v>
      </c>
    </row>
    <row r="47" spans="1:28" s="100" customFormat="1" ht="15.75" customHeight="1">
      <c r="A47" s="264"/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38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</row>
    <row r="48" spans="1:28" s="100" customFormat="1" ht="15.75" customHeight="1">
      <c r="A48" s="264"/>
      <c r="B48" s="265"/>
      <c r="C48" s="266"/>
      <c r="D48" s="266"/>
      <c r="E48" s="266"/>
      <c r="F48" s="266"/>
      <c r="G48" s="266"/>
      <c r="H48" s="266"/>
      <c r="I48" s="266"/>
      <c r="J48" s="266"/>
      <c r="K48" s="266"/>
      <c r="L48" s="38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</row>
    <row r="49" spans="1:16" s="188" customFormat="1" ht="30" customHeight="1">
      <c r="A49" s="741" t="s">
        <v>206</v>
      </c>
      <c r="B49" s="741"/>
      <c r="C49" s="741"/>
      <c r="D49" s="741"/>
      <c r="E49" s="741"/>
      <c r="F49" s="741"/>
      <c r="G49" s="741"/>
      <c r="H49" s="741"/>
      <c r="I49" s="741"/>
      <c r="J49" s="741"/>
      <c r="K49" s="741"/>
      <c r="L49" s="741"/>
      <c r="M49" s="741"/>
      <c r="N49" s="741"/>
      <c r="O49" s="741"/>
      <c r="P49" s="741"/>
    </row>
    <row r="50" spans="1:16" s="188" customFormat="1" ht="15.75" customHeight="1" thickBot="1">
      <c r="A50" s="261"/>
      <c r="B50" s="261"/>
      <c r="C50" s="26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28" ht="15.75" customHeight="1" thickBot="1">
      <c r="A51" s="729">
        <v>2020</v>
      </c>
      <c r="B51" s="730"/>
      <c r="C51" s="733" t="s">
        <v>94</v>
      </c>
      <c r="D51" s="734"/>
      <c r="E51" s="727" t="s">
        <v>95</v>
      </c>
      <c r="F51" s="725"/>
      <c r="G51" s="724" t="s">
        <v>96</v>
      </c>
      <c r="H51" s="725"/>
      <c r="I51" s="724" t="s">
        <v>97</v>
      </c>
      <c r="J51" s="725"/>
      <c r="K51" s="724" t="s">
        <v>98</v>
      </c>
      <c r="L51" s="725"/>
      <c r="M51" s="724" t="s">
        <v>3</v>
      </c>
      <c r="N51" s="725"/>
      <c r="O51" s="724" t="s">
        <v>99</v>
      </c>
      <c r="P51" s="725"/>
      <c r="Q51" s="724" t="s">
        <v>100</v>
      </c>
      <c r="R51" s="725"/>
      <c r="S51" s="724" t="s">
        <v>101</v>
      </c>
      <c r="T51" s="725"/>
      <c r="U51" s="724" t="s">
        <v>102</v>
      </c>
      <c r="V51" s="725"/>
      <c r="W51" s="724" t="s">
        <v>103</v>
      </c>
      <c r="X51" s="725"/>
      <c r="Y51" s="724" t="s">
        <v>104</v>
      </c>
      <c r="Z51" s="726"/>
      <c r="AA51" s="727" t="s">
        <v>66</v>
      </c>
      <c r="AB51" s="726"/>
    </row>
    <row r="52" spans="1:28" ht="15.75" customHeight="1" thickBot="1">
      <c r="A52" s="731"/>
      <c r="B52" s="732"/>
      <c r="C52" s="263" t="s">
        <v>199</v>
      </c>
      <c r="D52" s="198" t="s">
        <v>200</v>
      </c>
      <c r="E52" s="263" t="s">
        <v>199</v>
      </c>
      <c r="F52" s="198" t="s">
        <v>200</v>
      </c>
      <c r="G52" s="263" t="s">
        <v>199</v>
      </c>
      <c r="H52" s="198" t="s">
        <v>200</v>
      </c>
      <c r="I52" s="263" t="s">
        <v>199</v>
      </c>
      <c r="J52" s="198" t="s">
        <v>200</v>
      </c>
      <c r="K52" s="263" t="s">
        <v>199</v>
      </c>
      <c r="L52" s="198" t="s">
        <v>200</v>
      </c>
      <c r="M52" s="263" t="s">
        <v>199</v>
      </c>
      <c r="N52" s="198" t="s">
        <v>200</v>
      </c>
      <c r="O52" s="263" t="s">
        <v>199</v>
      </c>
      <c r="P52" s="198" t="s">
        <v>200</v>
      </c>
      <c r="Q52" s="263" t="s">
        <v>199</v>
      </c>
      <c r="R52" s="198" t="s">
        <v>200</v>
      </c>
      <c r="S52" s="263" t="s">
        <v>199</v>
      </c>
      <c r="T52" s="198" t="s">
        <v>200</v>
      </c>
      <c r="U52" s="263" t="s">
        <v>199</v>
      </c>
      <c r="V52" s="198" t="s">
        <v>200</v>
      </c>
      <c r="W52" s="263" t="s">
        <v>199</v>
      </c>
      <c r="X52" s="199" t="s">
        <v>200</v>
      </c>
      <c r="Y52" s="263" t="s">
        <v>199</v>
      </c>
      <c r="Z52" s="198" t="s">
        <v>200</v>
      </c>
      <c r="AA52" s="263" t="s">
        <v>199</v>
      </c>
      <c r="AB52" s="198" t="s">
        <v>200</v>
      </c>
    </row>
    <row r="53" spans="1:28" ht="15.75" customHeight="1" thickBot="1">
      <c r="A53" s="718" t="s">
        <v>137</v>
      </c>
      <c r="B53" s="200" t="s">
        <v>105</v>
      </c>
      <c r="C53" s="389">
        <v>27379</v>
      </c>
      <c r="D53" s="390">
        <v>46817</v>
      </c>
      <c r="E53" s="389">
        <v>24754</v>
      </c>
      <c r="F53" s="390">
        <v>43587</v>
      </c>
      <c r="G53" s="389">
        <v>15851</v>
      </c>
      <c r="H53" s="390">
        <v>24957</v>
      </c>
      <c r="I53" s="389">
        <v>4579</v>
      </c>
      <c r="J53" s="390">
        <v>9245</v>
      </c>
      <c r="K53" s="389">
        <v>6927</v>
      </c>
      <c r="L53" s="390">
        <v>12337</v>
      </c>
      <c r="M53" s="389">
        <v>16630</v>
      </c>
      <c r="N53" s="390">
        <v>25867</v>
      </c>
      <c r="O53" s="389">
        <v>19082</v>
      </c>
      <c r="P53" s="390">
        <v>30787</v>
      </c>
      <c r="Q53" s="389">
        <v>18523</v>
      </c>
      <c r="R53" s="390">
        <v>29551</v>
      </c>
      <c r="S53" s="389">
        <v>20086</v>
      </c>
      <c r="T53" s="390">
        <v>30569</v>
      </c>
      <c r="U53" s="389">
        <v>26503</v>
      </c>
      <c r="V53" s="390">
        <v>39032</v>
      </c>
      <c r="W53" s="395">
        <v>20729</v>
      </c>
      <c r="X53" s="390">
        <v>33945</v>
      </c>
      <c r="Y53" s="391">
        <v>13325</v>
      </c>
      <c r="Z53" s="390">
        <v>21957</v>
      </c>
      <c r="AA53" s="396">
        <f>SUM(C53+E53+G53+I53+K53+M53+O53+Q53+S53+U53+W53+Y53)</f>
        <v>214368</v>
      </c>
      <c r="AB53" s="396">
        <f>SUM(D53+F53+H53+J53+L53+N53+P53+R53+T53+V53+X53+Z53)</f>
        <v>348651</v>
      </c>
    </row>
    <row r="54" spans="1:28" ht="15.75" customHeight="1" thickBot="1">
      <c r="A54" s="719"/>
      <c r="B54" s="206" t="s">
        <v>106</v>
      </c>
      <c r="C54" s="397">
        <v>1754</v>
      </c>
      <c r="D54" s="390">
        <v>3196</v>
      </c>
      <c r="E54" s="397">
        <v>1302</v>
      </c>
      <c r="F54" s="390">
        <v>2534</v>
      </c>
      <c r="G54" s="397">
        <v>510</v>
      </c>
      <c r="H54" s="390">
        <v>929</v>
      </c>
      <c r="I54" s="397">
        <v>61</v>
      </c>
      <c r="J54" s="390">
        <v>192</v>
      </c>
      <c r="K54" s="397">
        <v>95</v>
      </c>
      <c r="L54" s="390">
        <v>238</v>
      </c>
      <c r="M54" s="397">
        <v>364</v>
      </c>
      <c r="N54" s="390">
        <v>636</v>
      </c>
      <c r="O54" s="397">
        <v>556</v>
      </c>
      <c r="P54" s="390">
        <v>811</v>
      </c>
      <c r="Q54" s="397">
        <v>774</v>
      </c>
      <c r="R54" s="390">
        <v>14935</v>
      </c>
      <c r="S54" s="397">
        <v>1342</v>
      </c>
      <c r="T54" s="390">
        <v>2218</v>
      </c>
      <c r="U54" s="397">
        <v>1480</v>
      </c>
      <c r="V54" s="390">
        <v>2269</v>
      </c>
      <c r="W54" s="402">
        <v>1194</v>
      </c>
      <c r="X54" s="390">
        <v>2066</v>
      </c>
      <c r="Y54" s="398">
        <v>1235</v>
      </c>
      <c r="Z54" s="390">
        <v>2153</v>
      </c>
      <c r="AA54" s="403">
        <f>SUM(C54+E54+G54+I54+K54+M54+O54+Q54+S54+U54+W54+Y54)</f>
        <v>10667</v>
      </c>
      <c r="AB54" s="403">
        <f>SUM(D54+F54+H54+J54+L54+N54+P54+R54+T54+V54+X54+Z54)</f>
        <v>32177</v>
      </c>
    </row>
    <row r="55" spans="1:28" ht="15.75" customHeight="1" thickBot="1">
      <c r="A55" s="720"/>
      <c r="B55" s="212" t="s">
        <v>66</v>
      </c>
      <c r="C55" s="404">
        <v>29133</v>
      </c>
      <c r="D55" s="390">
        <f>D53+D54</f>
        <v>50013</v>
      </c>
      <c r="E55" s="404">
        <v>26056</v>
      </c>
      <c r="F55" s="390">
        <f>F53+F54</f>
        <v>46121</v>
      </c>
      <c r="G55" s="404">
        <v>16361</v>
      </c>
      <c r="H55" s="390">
        <f>H53+H54</f>
        <v>25886</v>
      </c>
      <c r="I55" s="404">
        <v>4640</v>
      </c>
      <c r="J55" s="390">
        <f>J53+J54</f>
        <v>9437</v>
      </c>
      <c r="K55" s="404">
        <v>7022</v>
      </c>
      <c r="L55" s="390">
        <f>L53+L54</f>
        <v>12575</v>
      </c>
      <c r="M55" s="404">
        <v>16994</v>
      </c>
      <c r="N55" s="390">
        <f>N53+N54</f>
        <v>26503</v>
      </c>
      <c r="O55" s="404">
        <v>19638</v>
      </c>
      <c r="P55" s="390">
        <f>P53+P54</f>
        <v>31598</v>
      </c>
      <c r="Q55" s="404">
        <v>19297</v>
      </c>
      <c r="R55" s="390">
        <f>R53+R54</f>
        <v>44486</v>
      </c>
      <c r="S55" s="404">
        <v>21428</v>
      </c>
      <c r="T55" s="390">
        <f>T53+T54</f>
        <v>32787</v>
      </c>
      <c r="U55" s="404">
        <v>27983</v>
      </c>
      <c r="V55" s="390">
        <f>V53+V54</f>
        <v>41301</v>
      </c>
      <c r="W55" s="408">
        <v>2193</v>
      </c>
      <c r="X55" s="390">
        <f>X53+X54</f>
        <v>36011</v>
      </c>
      <c r="Y55" s="405">
        <f>Y53+Y54</f>
        <v>14560</v>
      </c>
      <c r="Z55" s="390">
        <f>Z53+Z54</f>
        <v>24110</v>
      </c>
      <c r="AA55" s="409">
        <f>SUM(AA53:AA54)</f>
        <v>225035</v>
      </c>
      <c r="AB55" s="409">
        <f>SUM(AB53:AB54)</f>
        <v>380828</v>
      </c>
    </row>
    <row r="56" spans="1:28" ht="15.75" customHeight="1" thickBot="1">
      <c r="A56" s="721" t="s">
        <v>138</v>
      </c>
      <c r="B56" s="200" t="s">
        <v>105</v>
      </c>
      <c r="C56" s="410">
        <v>7385</v>
      </c>
      <c r="D56" s="390">
        <v>17183</v>
      </c>
      <c r="E56" s="411">
        <v>7399</v>
      </c>
      <c r="F56" s="390">
        <v>16189</v>
      </c>
      <c r="G56" s="410">
        <v>4586</v>
      </c>
      <c r="H56" s="390">
        <v>12189</v>
      </c>
      <c r="I56" s="410">
        <v>2154</v>
      </c>
      <c r="J56" s="390">
        <v>8015</v>
      </c>
      <c r="K56" s="410">
        <v>5162</v>
      </c>
      <c r="L56" s="390">
        <v>11036</v>
      </c>
      <c r="M56" s="410">
        <v>7490</v>
      </c>
      <c r="N56" s="390">
        <v>14810</v>
      </c>
      <c r="O56" s="410">
        <v>7283</v>
      </c>
      <c r="P56" s="390">
        <v>13289</v>
      </c>
      <c r="Q56" s="410">
        <v>7453</v>
      </c>
      <c r="R56" s="390">
        <v>1296</v>
      </c>
      <c r="S56" s="410">
        <v>8074</v>
      </c>
      <c r="T56" s="390">
        <v>16342</v>
      </c>
      <c r="U56" s="410">
        <v>8683</v>
      </c>
      <c r="V56" s="390">
        <v>16305</v>
      </c>
      <c r="W56" s="416">
        <v>8387</v>
      </c>
      <c r="X56" s="390">
        <v>16254</v>
      </c>
      <c r="Y56" s="412">
        <v>8388</v>
      </c>
      <c r="Z56" s="390">
        <v>16675</v>
      </c>
      <c r="AA56" s="396">
        <f>SUM(C56+E56+G56+I56+K56+M56+O56+Q56+S56+U56+W56+Y56)</f>
        <v>82444</v>
      </c>
      <c r="AB56" s="396">
        <f>SUM(D56+F56+H56+J56+L56+N56+P56+R56+T56+V56+X56+Z56)</f>
        <v>159583</v>
      </c>
    </row>
    <row r="57" spans="1:28" ht="15.75" customHeight="1" thickBot="1">
      <c r="A57" s="722"/>
      <c r="B57" s="206" t="s">
        <v>106</v>
      </c>
      <c r="C57" s="397">
        <v>82</v>
      </c>
      <c r="D57" s="390">
        <v>119</v>
      </c>
      <c r="E57" s="397">
        <v>74</v>
      </c>
      <c r="F57" s="390">
        <v>81</v>
      </c>
      <c r="G57" s="397">
        <v>27</v>
      </c>
      <c r="H57" s="390">
        <v>31</v>
      </c>
      <c r="I57" s="397">
        <v>8</v>
      </c>
      <c r="J57" s="390">
        <v>15</v>
      </c>
      <c r="K57" s="397">
        <v>10</v>
      </c>
      <c r="L57" s="390">
        <v>10</v>
      </c>
      <c r="M57" s="397">
        <v>55</v>
      </c>
      <c r="N57" s="390">
        <v>91</v>
      </c>
      <c r="O57" s="397">
        <v>75</v>
      </c>
      <c r="P57" s="390">
        <v>121</v>
      </c>
      <c r="Q57" s="397">
        <v>148</v>
      </c>
      <c r="R57" s="390">
        <v>191</v>
      </c>
      <c r="S57" s="397">
        <v>109</v>
      </c>
      <c r="T57" s="390">
        <v>148</v>
      </c>
      <c r="U57" s="397">
        <v>89</v>
      </c>
      <c r="V57" s="390">
        <v>167</v>
      </c>
      <c r="W57" s="402">
        <v>81</v>
      </c>
      <c r="X57" s="390">
        <v>120</v>
      </c>
      <c r="Y57" s="418">
        <v>78</v>
      </c>
      <c r="Z57" s="390">
        <v>138</v>
      </c>
      <c r="AA57" s="403">
        <f>SUM(C57+E57+G57+I57+K57+M57+O57+Q57+S57+U57+W57+Y57)</f>
        <v>836</v>
      </c>
      <c r="AB57" s="403">
        <f>SUM(D57+F57+H57+J57+L57+N57+P57+R57+T57+V57+X57+Z57)</f>
        <v>1232</v>
      </c>
    </row>
    <row r="58" spans="1:28" ht="15.75" customHeight="1" thickBot="1">
      <c r="A58" s="723"/>
      <c r="B58" s="212" t="s">
        <v>66</v>
      </c>
      <c r="C58" s="404">
        <v>7467</v>
      </c>
      <c r="D58" s="390">
        <f>D56+D57</f>
        <v>17302</v>
      </c>
      <c r="E58" s="404">
        <v>7473</v>
      </c>
      <c r="F58" s="390">
        <f>F56+F57</f>
        <v>16270</v>
      </c>
      <c r="G58" s="404">
        <v>4613</v>
      </c>
      <c r="H58" s="390">
        <f>H56+H57</f>
        <v>12220</v>
      </c>
      <c r="I58" s="404">
        <v>2162</v>
      </c>
      <c r="J58" s="390">
        <f>J56+J57</f>
        <v>8030</v>
      </c>
      <c r="K58" s="404">
        <f aca="true" t="shared" si="13" ref="K58:Z58">K56+K57</f>
        <v>5172</v>
      </c>
      <c r="L58" s="390">
        <f t="shared" si="13"/>
        <v>11046</v>
      </c>
      <c r="M58" s="404">
        <f t="shared" si="13"/>
        <v>7545</v>
      </c>
      <c r="N58" s="390">
        <f t="shared" si="13"/>
        <v>14901</v>
      </c>
      <c r="O58" s="404">
        <f t="shared" si="13"/>
        <v>7358</v>
      </c>
      <c r="P58" s="390">
        <f t="shared" si="13"/>
        <v>13410</v>
      </c>
      <c r="Q58" s="404">
        <f t="shared" si="13"/>
        <v>7601</v>
      </c>
      <c r="R58" s="390">
        <f t="shared" si="13"/>
        <v>1487</v>
      </c>
      <c r="S58" s="404">
        <f t="shared" si="13"/>
        <v>8183</v>
      </c>
      <c r="T58" s="390">
        <f t="shared" si="13"/>
        <v>16490</v>
      </c>
      <c r="U58" s="404">
        <f t="shared" si="13"/>
        <v>8772</v>
      </c>
      <c r="V58" s="390">
        <f t="shared" si="13"/>
        <v>16472</v>
      </c>
      <c r="W58" s="408">
        <f t="shared" si="13"/>
        <v>8468</v>
      </c>
      <c r="X58" s="390">
        <f t="shared" si="13"/>
        <v>16374</v>
      </c>
      <c r="Y58" s="405">
        <f t="shared" si="13"/>
        <v>8466</v>
      </c>
      <c r="Z58" s="390">
        <f t="shared" si="13"/>
        <v>16813</v>
      </c>
      <c r="AA58" s="409">
        <f>SUM(AA56:AA57)</f>
        <v>83280</v>
      </c>
      <c r="AB58" s="409">
        <f>SUM(AB56:AB57)</f>
        <v>160815</v>
      </c>
    </row>
    <row r="59" spans="1:28" ht="15.75" customHeight="1" thickBot="1">
      <c r="A59" s="721" t="s">
        <v>66</v>
      </c>
      <c r="B59" s="200" t="s">
        <v>105</v>
      </c>
      <c r="C59" s="389">
        <v>34764</v>
      </c>
      <c r="D59" s="390">
        <f>D53+D56</f>
        <v>64000</v>
      </c>
      <c r="E59" s="389">
        <v>32153</v>
      </c>
      <c r="F59" s="390">
        <f>F53+F56</f>
        <v>59776</v>
      </c>
      <c r="G59" s="389">
        <v>20437</v>
      </c>
      <c r="H59" s="390">
        <f>H53+H56</f>
        <v>37146</v>
      </c>
      <c r="I59" s="389">
        <v>6733</v>
      </c>
      <c r="J59" s="390">
        <f aca="true" t="shared" si="14" ref="J59:O60">J53+J56</f>
        <v>17260</v>
      </c>
      <c r="K59" s="389">
        <f t="shared" si="14"/>
        <v>12089</v>
      </c>
      <c r="L59" s="390">
        <f t="shared" si="14"/>
        <v>23373</v>
      </c>
      <c r="M59" s="389">
        <f t="shared" si="14"/>
        <v>24120</v>
      </c>
      <c r="N59" s="390">
        <f t="shared" si="14"/>
        <v>40677</v>
      </c>
      <c r="O59" s="389">
        <f t="shared" si="14"/>
        <v>26365</v>
      </c>
      <c r="P59" s="390">
        <v>44076</v>
      </c>
      <c r="Q59" s="389">
        <f aca="true" t="shared" si="15" ref="Q59:V60">Q53+Q56</f>
        <v>25976</v>
      </c>
      <c r="R59" s="390">
        <f t="shared" si="15"/>
        <v>30847</v>
      </c>
      <c r="S59" s="389">
        <f t="shared" si="15"/>
        <v>28160</v>
      </c>
      <c r="T59" s="390">
        <f t="shared" si="15"/>
        <v>46911</v>
      </c>
      <c r="U59" s="389">
        <f t="shared" si="15"/>
        <v>35186</v>
      </c>
      <c r="V59" s="390">
        <f t="shared" si="15"/>
        <v>55337</v>
      </c>
      <c r="W59" s="395">
        <f aca="true" t="shared" si="16" ref="W59:Z60">W53+W56</f>
        <v>29116</v>
      </c>
      <c r="X59" s="390">
        <f t="shared" si="16"/>
        <v>50199</v>
      </c>
      <c r="Y59" s="389">
        <f t="shared" si="16"/>
        <v>21713</v>
      </c>
      <c r="Z59" s="390">
        <f t="shared" si="16"/>
        <v>38632</v>
      </c>
      <c r="AA59" s="396">
        <f>SUM(AA53+AA56)</f>
        <v>296812</v>
      </c>
      <c r="AB59" s="396">
        <f>SUM(AB53+AB56)</f>
        <v>508234</v>
      </c>
    </row>
    <row r="60" spans="1:28" ht="15.75" customHeight="1" thickBot="1">
      <c r="A60" s="722"/>
      <c r="B60" s="225" t="s">
        <v>106</v>
      </c>
      <c r="C60" s="421">
        <v>1836</v>
      </c>
      <c r="D60" s="390">
        <f>D54+D57</f>
        <v>3315</v>
      </c>
      <c r="E60" s="421">
        <v>1376</v>
      </c>
      <c r="F60" s="390">
        <f>F54+F57</f>
        <v>2615</v>
      </c>
      <c r="G60" s="421">
        <v>537</v>
      </c>
      <c r="H60" s="390">
        <f>H54+H57</f>
        <v>960</v>
      </c>
      <c r="I60" s="421">
        <v>69</v>
      </c>
      <c r="J60" s="390">
        <f t="shared" si="14"/>
        <v>207</v>
      </c>
      <c r="K60" s="421">
        <f t="shared" si="14"/>
        <v>105</v>
      </c>
      <c r="L60" s="390">
        <f t="shared" si="14"/>
        <v>248</v>
      </c>
      <c r="M60" s="421">
        <f t="shared" si="14"/>
        <v>419</v>
      </c>
      <c r="N60" s="390">
        <f t="shared" si="14"/>
        <v>727</v>
      </c>
      <c r="O60" s="421">
        <f t="shared" si="14"/>
        <v>631</v>
      </c>
      <c r="P60" s="390">
        <v>932</v>
      </c>
      <c r="Q60" s="421">
        <f t="shared" si="15"/>
        <v>922</v>
      </c>
      <c r="R60" s="390">
        <f t="shared" si="15"/>
        <v>15126</v>
      </c>
      <c r="S60" s="421">
        <f t="shared" si="15"/>
        <v>1451</v>
      </c>
      <c r="T60" s="390">
        <f t="shared" si="15"/>
        <v>2366</v>
      </c>
      <c r="U60" s="421">
        <f t="shared" si="15"/>
        <v>1569</v>
      </c>
      <c r="V60" s="390">
        <f t="shared" si="15"/>
        <v>2436</v>
      </c>
      <c r="W60" s="426">
        <f>W54+W57</f>
        <v>1275</v>
      </c>
      <c r="X60" s="390">
        <f t="shared" si="16"/>
        <v>2186</v>
      </c>
      <c r="Y60" s="421">
        <f>Y54+Y57</f>
        <v>1313</v>
      </c>
      <c r="Z60" s="390">
        <f t="shared" si="16"/>
        <v>2291</v>
      </c>
      <c r="AA60" s="427">
        <f>SUM(AA54+AA57)</f>
        <v>11503</v>
      </c>
      <c r="AB60" s="427">
        <f>SUM(AB54+AB57)</f>
        <v>33409</v>
      </c>
    </row>
    <row r="61" spans="1:28" ht="15.75" customHeight="1" thickBot="1">
      <c r="A61" s="723"/>
      <c r="B61" s="230" t="s">
        <v>66</v>
      </c>
      <c r="C61" s="428">
        <f aca="true" t="shared" si="17" ref="C61:U61">C55+C58</f>
        <v>36600</v>
      </c>
      <c r="D61" s="429">
        <f t="shared" si="17"/>
        <v>67315</v>
      </c>
      <c r="E61" s="428">
        <f t="shared" si="17"/>
        <v>33529</v>
      </c>
      <c r="F61" s="429">
        <f t="shared" si="17"/>
        <v>62391</v>
      </c>
      <c r="G61" s="428">
        <f t="shared" si="17"/>
        <v>20974</v>
      </c>
      <c r="H61" s="429">
        <f t="shared" si="17"/>
        <v>38106</v>
      </c>
      <c r="I61" s="428">
        <f t="shared" si="17"/>
        <v>6802</v>
      </c>
      <c r="J61" s="429">
        <f t="shared" si="17"/>
        <v>17467</v>
      </c>
      <c r="K61" s="428">
        <f t="shared" si="17"/>
        <v>12194</v>
      </c>
      <c r="L61" s="429">
        <f t="shared" si="17"/>
        <v>23621</v>
      </c>
      <c r="M61" s="428">
        <f t="shared" si="17"/>
        <v>24539</v>
      </c>
      <c r="N61" s="429">
        <f t="shared" si="17"/>
        <v>41404</v>
      </c>
      <c r="O61" s="428">
        <f t="shared" si="17"/>
        <v>26996</v>
      </c>
      <c r="P61" s="429">
        <f t="shared" si="17"/>
        <v>45008</v>
      </c>
      <c r="Q61" s="428">
        <f t="shared" si="17"/>
        <v>26898</v>
      </c>
      <c r="R61" s="429">
        <f t="shared" si="17"/>
        <v>45973</v>
      </c>
      <c r="S61" s="428">
        <f t="shared" si="17"/>
        <v>29611</v>
      </c>
      <c r="T61" s="429">
        <f t="shared" si="17"/>
        <v>49277</v>
      </c>
      <c r="U61" s="428">
        <f t="shared" si="17"/>
        <v>36755</v>
      </c>
      <c r="V61" s="429">
        <f>V55+V58</f>
        <v>57773</v>
      </c>
      <c r="W61" s="431">
        <f>W59+W60</f>
        <v>30391</v>
      </c>
      <c r="X61" s="431">
        <f>X55+X58</f>
        <v>52385</v>
      </c>
      <c r="Y61" s="428">
        <f>Y55+Y58</f>
        <v>23026</v>
      </c>
      <c r="Z61" s="429">
        <f>Z55+Z58</f>
        <v>40923</v>
      </c>
      <c r="AA61" s="432">
        <f>SUM(AA59:AA60)</f>
        <v>308315</v>
      </c>
      <c r="AB61" s="432">
        <f>SUM(AB59:AB60)</f>
        <v>541643</v>
      </c>
    </row>
    <row r="62" spans="1:17" ht="15.75" customHeight="1">
      <c r="A62" s="735"/>
      <c r="B62" s="735"/>
      <c r="C62" s="735"/>
      <c r="D62" s="735"/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  <c r="Q62" s="193"/>
    </row>
    <row r="63" spans="1:16" ht="15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728"/>
    </row>
    <row r="64" spans="1:16" ht="15.75" customHeight="1" thickBot="1">
      <c r="A64" s="737" t="s">
        <v>207</v>
      </c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9"/>
    </row>
    <row r="65" spans="1:28" ht="15.75" customHeight="1" thickBot="1">
      <c r="A65" s="729">
        <v>2019</v>
      </c>
      <c r="B65" s="730"/>
      <c r="C65" s="733" t="s">
        <v>94</v>
      </c>
      <c r="D65" s="734"/>
      <c r="E65" s="727" t="s">
        <v>95</v>
      </c>
      <c r="F65" s="725"/>
      <c r="G65" s="724" t="s">
        <v>96</v>
      </c>
      <c r="H65" s="725"/>
      <c r="I65" s="724" t="s">
        <v>97</v>
      </c>
      <c r="J65" s="725"/>
      <c r="K65" s="724" t="s">
        <v>98</v>
      </c>
      <c r="L65" s="725"/>
      <c r="M65" s="724" t="s">
        <v>3</v>
      </c>
      <c r="N65" s="725"/>
      <c r="O65" s="724" t="s">
        <v>99</v>
      </c>
      <c r="P65" s="725"/>
      <c r="Q65" s="724" t="s">
        <v>100</v>
      </c>
      <c r="R65" s="725"/>
      <c r="S65" s="724" t="s">
        <v>101</v>
      </c>
      <c r="T65" s="725"/>
      <c r="U65" s="724" t="s">
        <v>102</v>
      </c>
      <c r="V65" s="725"/>
      <c r="W65" s="724" t="s">
        <v>103</v>
      </c>
      <c r="X65" s="725"/>
      <c r="Y65" s="724" t="s">
        <v>104</v>
      </c>
      <c r="Z65" s="726"/>
      <c r="AA65" s="727" t="s">
        <v>66</v>
      </c>
      <c r="AB65" s="726"/>
    </row>
    <row r="66" spans="1:28" ht="15.75" customHeight="1" thickBot="1">
      <c r="A66" s="731"/>
      <c r="B66" s="732"/>
      <c r="C66" s="197" t="s">
        <v>199</v>
      </c>
      <c r="D66" s="198" t="s">
        <v>200</v>
      </c>
      <c r="E66" s="197" t="s">
        <v>199</v>
      </c>
      <c r="F66" s="198" t="s">
        <v>200</v>
      </c>
      <c r="G66" s="197" t="s">
        <v>199</v>
      </c>
      <c r="H66" s="198" t="s">
        <v>200</v>
      </c>
      <c r="I66" s="197" t="s">
        <v>199</v>
      </c>
      <c r="J66" s="198" t="s">
        <v>200</v>
      </c>
      <c r="K66" s="197" t="s">
        <v>199</v>
      </c>
      <c r="L66" s="198" t="s">
        <v>200</v>
      </c>
      <c r="M66" s="197" t="s">
        <v>199</v>
      </c>
      <c r="N66" s="198" t="s">
        <v>200</v>
      </c>
      <c r="O66" s="197" t="s">
        <v>199</v>
      </c>
      <c r="P66" s="198" t="s">
        <v>200</v>
      </c>
      <c r="Q66" s="197" t="s">
        <v>199</v>
      </c>
      <c r="R66" s="198" t="s">
        <v>200</v>
      </c>
      <c r="S66" s="197" t="s">
        <v>199</v>
      </c>
      <c r="T66" s="198" t="s">
        <v>200</v>
      </c>
      <c r="U66" s="197" t="s">
        <v>199</v>
      </c>
      <c r="V66" s="198" t="s">
        <v>200</v>
      </c>
      <c r="W66" s="197" t="s">
        <v>199</v>
      </c>
      <c r="X66" s="199" t="s">
        <v>200</v>
      </c>
      <c r="Y66" s="197" t="s">
        <v>199</v>
      </c>
      <c r="Z66" s="198" t="s">
        <v>200</v>
      </c>
      <c r="AA66" s="197" t="s">
        <v>199</v>
      </c>
      <c r="AB66" s="198" t="s">
        <v>200</v>
      </c>
    </row>
    <row r="67" spans="1:28" ht="15.75" customHeight="1" thickBot="1">
      <c r="A67" s="718" t="s">
        <v>137</v>
      </c>
      <c r="B67" s="200" t="s">
        <v>105</v>
      </c>
      <c r="C67" s="201">
        <v>24154</v>
      </c>
      <c r="D67" s="179">
        <v>43138</v>
      </c>
      <c r="E67" s="201">
        <v>22183</v>
      </c>
      <c r="F67" s="179">
        <v>43615</v>
      </c>
      <c r="G67" s="201">
        <v>49820</v>
      </c>
      <c r="H67" s="179">
        <v>97182</v>
      </c>
      <c r="I67" s="201">
        <v>52485</v>
      </c>
      <c r="J67" s="179">
        <v>80450</v>
      </c>
      <c r="K67" s="201">
        <v>24440</v>
      </c>
      <c r="L67" s="179">
        <v>45492</v>
      </c>
      <c r="M67" s="201">
        <v>43997</v>
      </c>
      <c r="N67" s="179">
        <v>70309</v>
      </c>
      <c r="O67" s="201">
        <v>33381</v>
      </c>
      <c r="P67" s="179">
        <v>51359</v>
      </c>
      <c r="Q67" s="201">
        <v>36174</v>
      </c>
      <c r="R67" s="179">
        <v>54579</v>
      </c>
      <c r="S67" s="201">
        <v>58431</v>
      </c>
      <c r="T67" s="179">
        <v>85657</v>
      </c>
      <c r="U67" s="201">
        <v>48404</v>
      </c>
      <c r="V67" s="179">
        <v>50519</v>
      </c>
      <c r="W67" s="203">
        <v>33883</v>
      </c>
      <c r="X67" s="179">
        <v>62412</v>
      </c>
      <c r="Y67" s="204">
        <v>24403</v>
      </c>
      <c r="Z67" s="179">
        <v>39626</v>
      </c>
      <c r="AA67" s="205">
        <f>Y67+W67+U67+S67+Q67+O67+M67+K67+I67+G67+E67+C67</f>
        <v>451755</v>
      </c>
      <c r="AB67" s="184">
        <v>724338</v>
      </c>
    </row>
    <row r="68" spans="1:28" ht="15.75" customHeight="1" thickBot="1">
      <c r="A68" s="719"/>
      <c r="B68" s="206" t="s">
        <v>106</v>
      </c>
      <c r="C68" s="207">
        <v>1073</v>
      </c>
      <c r="D68" s="179">
        <v>2120</v>
      </c>
      <c r="E68" s="207">
        <v>884</v>
      </c>
      <c r="F68" s="179">
        <v>2261</v>
      </c>
      <c r="G68" s="207">
        <v>1250</v>
      </c>
      <c r="H68" s="179">
        <v>2486</v>
      </c>
      <c r="I68" s="207">
        <v>1384</v>
      </c>
      <c r="J68" s="179">
        <v>3632</v>
      </c>
      <c r="K68" s="207">
        <v>1196</v>
      </c>
      <c r="L68" s="179">
        <v>2228</v>
      </c>
      <c r="M68" s="207">
        <v>1500</v>
      </c>
      <c r="N68" s="179">
        <v>2709</v>
      </c>
      <c r="O68" s="207">
        <v>2183</v>
      </c>
      <c r="P68" s="179">
        <v>3699</v>
      </c>
      <c r="Q68" s="207">
        <v>2625</v>
      </c>
      <c r="R68" s="179">
        <v>4564</v>
      </c>
      <c r="S68" s="207">
        <v>2459</v>
      </c>
      <c r="T68" s="179">
        <v>4305</v>
      </c>
      <c r="U68" s="207">
        <v>2062</v>
      </c>
      <c r="V68" s="179">
        <v>3543</v>
      </c>
      <c r="W68" s="209">
        <v>1337</v>
      </c>
      <c r="X68" s="179">
        <v>2138</v>
      </c>
      <c r="Y68" s="210">
        <v>1176</v>
      </c>
      <c r="Z68" s="179">
        <v>2381</v>
      </c>
      <c r="AA68" s="211">
        <f>C68+E68+G68+I68+K68+M68+O68+Q68+S68+U68+W68+Y68</f>
        <v>19129</v>
      </c>
      <c r="AB68" s="20">
        <v>36066</v>
      </c>
    </row>
    <row r="69" spans="1:28" ht="15.75" customHeight="1" thickBot="1">
      <c r="A69" s="720"/>
      <c r="B69" s="212" t="s">
        <v>66</v>
      </c>
      <c r="C69" s="213">
        <v>25227</v>
      </c>
      <c r="D69" s="179">
        <f>D67+D68</f>
        <v>45258</v>
      </c>
      <c r="E69" s="213">
        <v>23067</v>
      </c>
      <c r="F69" s="179">
        <f>F67+F68</f>
        <v>45876</v>
      </c>
      <c r="G69" s="213">
        <v>51070</v>
      </c>
      <c r="H69" s="179">
        <v>100668</v>
      </c>
      <c r="I69" s="213">
        <v>53869</v>
      </c>
      <c r="J69" s="179">
        <v>84082</v>
      </c>
      <c r="K69" s="213">
        <v>25636</v>
      </c>
      <c r="L69" s="179">
        <v>47720</v>
      </c>
      <c r="M69" s="213">
        <f aca="true" t="shared" si="18" ref="M69:Z69">M67+M68</f>
        <v>45497</v>
      </c>
      <c r="N69" s="179">
        <f t="shared" si="18"/>
        <v>73018</v>
      </c>
      <c r="O69" s="213">
        <f t="shared" si="18"/>
        <v>35564</v>
      </c>
      <c r="P69" s="179">
        <f t="shared" si="18"/>
        <v>55058</v>
      </c>
      <c r="Q69" s="213">
        <f t="shared" si="18"/>
        <v>38799</v>
      </c>
      <c r="R69" s="179">
        <f t="shared" si="18"/>
        <v>59143</v>
      </c>
      <c r="S69" s="213">
        <f t="shared" si="18"/>
        <v>60890</v>
      </c>
      <c r="T69" s="179">
        <f t="shared" si="18"/>
        <v>89962</v>
      </c>
      <c r="U69" s="213">
        <f t="shared" si="18"/>
        <v>50466</v>
      </c>
      <c r="V69" s="179">
        <f t="shared" si="18"/>
        <v>54062</v>
      </c>
      <c r="W69" s="215">
        <f t="shared" si="18"/>
        <v>35220</v>
      </c>
      <c r="X69" s="179">
        <f t="shared" si="18"/>
        <v>64550</v>
      </c>
      <c r="Y69" s="216">
        <f t="shared" si="18"/>
        <v>25579</v>
      </c>
      <c r="Z69" s="179">
        <f t="shared" si="18"/>
        <v>42007</v>
      </c>
      <c r="AA69" s="217">
        <f>C69+E69+G69+I69+K69+M69+O69+Q69+S69+U69+W69+Y69</f>
        <v>470884</v>
      </c>
      <c r="AB69" s="36">
        <v>761404</v>
      </c>
    </row>
    <row r="70" spans="1:28" ht="15.75" customHeight="1" thickBot="1">
      <c r="A70" s="721" t="s">
        <v>138</v>
      </c>
      <c r="B70" s="200" t="s">
        <v>105</v>
      </c>
      <c r="C70" s="218">
        <v>6459</v>
      </c>
      <c r="D70" s="179">
        <v>16143</v>
      </c>
      <c r="E70" s="220">
        <v>5989</v>
      </c>
      <c r="F70" s="179">
        <v>15046</v>
      </c>
      <c r="G70" s="218">
        <v>17947</v>
      </c>
      <c r="H70" s="179">
        <v>42273</v>
      </c>
      <c r="I70" s="218">
        <v>10332</v>
      </c>
      <c r="J70" s="179">
        <v>23768</v>
      </c>
      <c r="K70" s="218">
        <v>7785</v>
      </c>
      <c r="L70" s="179">
        <v>23730</v>
      </c>
      <c r="M70" s="218">
        <v>8930</v>
      </c>
      <c r="N70" s="179">
        <v>20794</v>
      </c>
      <c r="O70" s="218">
        <v>7232</v>
      </c>
      <c r="P70" s="179">
        <v>14932</v>
      </c>
      <c r="Q70" s="218">
        <v>7061</v>
      </c>
      <c r="R70" s="179">
        <v>13804</v>
      </c>
      <c r="S70" s="218">
        <v>22189</v>
      </c>
      <c r="T70" s="179">
        <v>35239</v>
      </c>
      <c r="U70" s="218">
        <v>14154</v>
      </c>
      <c r="V70" s="179">
        <v>45066</v>
      </c>
      <c r="W70" s="221">
        <v>9945</v>
      </c>
      <c r="X70" s="179">
        <v>23947</v>
      </c>
      <c r="Y70" s="222">
        <v>9239</v>
      </c>
      <c r="Z70" s="179">
        <v>21209</v>
      </c>
      <c r="AA70" s="205">
        <f>Y70+W70+U70+S70+Q70+O70+M70+K70+I70+G70+E70+C70</f>
        <v>127262</v>
      </c>
      <c r="AB70" s="184">
        <v>295951</v>
      </c>
    </row>
    <row r="71" spans="1:28" ht="16.5" thickBot="1">
      <c r="A71" s="722"/>
      <c r="B71" s="206" t="s">
        <v>106</v>
      </c>
      <c r="C71" s="207">
        <v>85</v>
      </c>
      <c r="D71" s="179">
        <v>103</v>
      </c>
      <c r="E71" s="207">
        <v>66</v>
      </c>
      <c r="F71" s="179">
        <v>93</v>
      </c>
      <c r="G71" s="207">
        <v>101</v>
      </c>
      <c r="H71" s="179">
        <v>159</v>
      </c>
      <c r="I71" s="207">
        <v>103</v>
      </c>
      <c r="J71" s="179">
        <v>158</v>
      </c>
      <c r="K71" s="207">
        <v>190</v>
      </c>
      <c r="L71" s="179">
        <v>314</v>
      </c>
      <c r="M71" s="207">
        <v>275</v>
      </c>
      <c r="N71" s="179">
        <v>336</v>
      </c>
      <c r="O71" s="207">
        <v>315</v>
      </c>
      <c r="P71" s="179">
        <v>389</v>
      </c>
      <c r="Q71" s="207">
        <v>603</v>
      </c>
      <c r="R71" s="179">
        <v>693</v>
      </c>
      <c r="S71" s="207">
        <v>473</v>
      </c>
      <c r="T71" s="179">
        <v>534</v>
      </c>
      <c r="U71" s="207">
        <v>336</v>
      </c>
      <c r="V71" s="179">
        <v>392</v>
      </c>
      <c r="W71" s="209">
        <v>137</v>
      </c>
      <c r="X71" s="179">
        <v>190</v>
      </c>
      <c r="Y71" s="223">
        <v>84</v>
      </c>
      <c r="Z71" s="179">
        <v>134</v>
      </c>
      <c r="AA71" s="211">
        <f>Y71+W71+U71+S71+Q71+O71+M71+K71+I71+G71+E71+C71</f>
        <v>2768</v>
      </c>
      <c r="AB71" s="20">
        <v>3495</v>
      </c>
    </row>
    <row r="72" spans="1:28" ht="16.5" thickBot="1">
      <c r="A72" s="723"/>
      <c r="B72" s="212" t="s">
        <v>66</v>
      </c>
      <c r="C72" s="213">
        <v>6544</v>
      </c>
      <c r="D72" s="179">
        <f>D70+D71</f>
        <v>16246</v>
      </c>
      <c r="E72" s="213">
        <v>6055</v>
      </c>
      <c r="F72" s="179">
        <f>F70+F71</f>
        <v>15139</v>
      </c>
      <c r="G72" s="213">
        <v>18048</v>
      </c>
      <c r="H72" s="179">
        <v>42395</v>
      </c>
      <c r="I72" s="213">
        <v>10435</v>
      </c>
      <c r="J72" s="179">
        <v>23926</v>
      </c>
      <c r="K72" s="213">
        <f>K70+K71</f>
        <v>7975</v>
      </c>
      <c r="L72" s="179">
        <v>24044</v>
      </c>
      <c r="M72" s="213">
        <f aca="true" t="shared" si="19" ref="M72:W72">M70+M71</f>
        <v>9205</v>
      </c>
      <c r="N72" s="179">
        <f t="shared" si="19"/>
        <v>21130</v>
      </c>
      <c r="O72" s="213">
        <f t="shared" si="19"/>
        <v>7547</v>
      </c>
      <c r="P72" s="179">
        <f t="shared" si="19"/>
        <v>15321</v>
      </c>
      <c r="Q72" s="213">
        <f t="shared" si="19"/>
        <v>7664</v>
      </c>
      <c r="R72" s="179">
        <f t="shared" si="19"/>
        <v>14497</v>
      </c>
      <c r="S72" s="213">
        <f t="shared" si="19"/>
        <v>22662</v>
      </c>
      <c r="T72" s="179">
        <f t="shared" si="19"/>
        <v>35773</v>
      </c>
      <c r="U72" s="213">
        <f t="shared" si="19"/>
        <v>14490</v>
      </c>
      <c r="V72" s="179">
        <f t="shared" si="19"/>
        <v>45458</v>
      </c>
      <c r="W72" s="215">
        <f t="shared" si="19"/>
        <v>10082</v>
      </c>
      <c r="X72" s="179">
        <v>24137</v>
      </c>
      <c r="Y72" s="216">
        <f>Y70+Y71</f>
        <v>9323</v>
      </c>
      <c r="Z72" s="179">
        <f>Z70+Z71</f>
        <v>21343</v>
      </c>
      <c r="AA72" s="217">
        <f>Y72+W72+U72+S72+Q72+O72+M72+K72+I72+G72+E72+C72</f>
        <v>130030</v>
      </c>
      <c r="AB72" s="36">
        <v>299409</v>
      </c>
    </row>
    <row r="73" spans="1:28" ht="16.5" thickBot="1">
      <c r="A73" s="721" t="s">
        <v>66</v>
      </c>
      <c r="B73" s="200" t="s">
        <v>105</v>
      </c>
      <c r="C73" s="201">
        <f aca="true" t="shared" si="20" ref="C73:G74">C67+C70</f>
        <v>30613</v>
      </c>
      <c r="D73" s="179">
        <f t="shared" si="20"/>
        <v>59281</v>
      </c>
      <c r="E73" s="201">
        <f t="shared" si="20"/>
        <v>28172</v>
      </c>
      <c r="F73" s="179">
        <f t="shared" si="20"/>
        <v>58661</v>
      </c>
      <c r="G73" s="201">
        <f t="shared" si="20"/>
        <v>67767</v>
      </c>
      <c r="H73" s="179">
        <v>139455</v>
      </c>
      <c r="I73" s="201">
        <f>I67+I70</f>
        <v>62817</v>
      </c>
      <c r="J73" s="179">
        <v>104218</v>
      </c>
      <c r="K73" s="201">
        <f>K67+K70</f>
        <v>32225</v>
      </c>
      <c r="L73" s="179">
        <v>69222</v>
      </c>
      <c r="M73" s="201">
        <f aca="true" t="shared" si="21" ref="M73:Z73">M67+M70</f>
        <v>52927</v>
      </c>
      <c r="N73" s="179">
        <f t="shared" si="21"/>
        <v>91103</v>
      </c>
      <c r="O73" s="201">
        <f t="shared" si="21"/>
        <v>40613</v>
      </c>
      <c r="P73" s="179">
        <f t="shared" si="21"/>
        <v>66291</v>
      </c>
      <c r="Q73" s="201">
        <f t="shared" si="21"/>
        <v>43235</v>
      </c>
      <c r="R73" s="179">
        <f t="shared" si="21"/>
        <v>68383</v>
      </c>
      <c r="S73" s="201">
        <f t="shared" si="21"/>
        <v>80620</v>
      </c>
      <c r="T73" s="179">
        <f t="shared" si="21"/>
        <v>120896</v>
      </c>
      <c r="U73" s="201">
        <f t="shared" si="21"/>
        <v>62558</v>
      </c>
      <c r="V73" s="179">
        <f t="shared" si="21"/>
        <v>95585</v>
      </c>
      <c r="W73" s="203">
        <f t="shared" si="21"/>
        <v>43828</v>
      </c>
      <c r="X73" s="179">
        <f t="shared" si="21"/>
        <v>86359</v>
      </c>
      <c r="Y73" s="201">
        <f t="shared" si="21"/>
        <v>33642</v>
      </c>
      <c r="Z73" s="179">
        <f t="shared" si="21"/>
        <v>60835</v>
      </c>
      <c r="AA73" s="205">
        <f>Y73+W73+U73+S73+Q73+O73+M73+K73+I73+G73+E73+C73</f>
        <v>579017</v>
      </c>
      <c r="AB73" s="184">
        <v>1020289</v>
      </c>
    </row>
    <row r="74" spans="1:28" ht="16.5" thickBot="1">
      <c r="A74" s="722"/>
      <c r="B74" s="225" t="s">
        <v>106</v>
      </c>
      <c r="C74" s="226">
        <f t="shared" si="20"/>
        <v>1158</v>
      </c>
      <c r="D74" s="179">
        <f t="shared" si="20"/>
        <v>2223</v>
      </c>
      <c r="E74" s="226">
        <f t="shared" si="20"/>
        <v>950</v>
      </c>
      <c r="F74" s="179">
        <f t="shared" si="20"/>
        <v>2354</v>
      </c>
      <c r="G74" s="226">
        <f t="shared" si="20"/>
        <v>1351</v>
      </c>
      <c r="H74" s="179">
        <v>2645</v>
      </c>
      <c r="I74" s="226">
        <f>I68+I71</f>
        <v>1487</v>
      </c>
      <c r="J74" s="179">
        <v>3790</v>
      </c>
      <c r="K74" s="226">
        <f>K68+K71</f>
        <v>1386</v>
      </c>
      <c r="L74" s="179">
        <v>2542</v>
      </c>
      <c r="M74" s="226">
        <f aca="true" t="shared" si="22" ref="M74:Z74">M68+M71</f>
        <v>1775</v>
      </c>
      <c r="N74" s="179">
        <f t="shared" si="22"/>
        <v>3045</v>
      </c>
      <c r="O74" s="226">
        <f t="shared" si="22"/>
        <v>2498</v>
      </c>
      <c r="P74" s="179">
        <f t="shared" si="22"/>
        <v>4088</v>
      </c>
      <c r="Q74" s="226">
        <f t="shared" si="22"/>
        <v>3228</v>
      </c>
      <c r="R74" s="179">
        <f t="shared" si="22"/>
        <v>5257</v>
      </c>
      <c r="S74" s="226">
        <f t="shared" si="22"/>
        <v>2932</v>
      </c>
      <c r="T74" s="179">
        <f t="shared" si="22"/>
        <v>4839</v>
      </c>
      <c r="U74" s="226">
        <f t="shared" si="22"/>
        <v>2398</v>
      </c>
      <c r="V74" s="179">
        <f t="shared" si="22"/>
        <v>3935</v>
      </c>
      <c r="W74" s="228">
        <f t="shared" si="22"/>
        <v>1474</v>
      </c>
      <c r="X74" s="179">
        <f t="shared" si="22"/>
        <v>2328</v>
      </c>
      <c r="Y74" s="226">
        <f t="shared" si="22"/>
        <v>1260</v>
      </c>
      <c r="Z74" s="179">
        <f t="shared" si="22"/>
        <v>2515</v>
      </c>
      <c r="AA74" s="229">
        <f>Y74+W74+U74+S74+Q74+O74+M74+K74+I74+G74+E74+C74</f>
        <v>21897</v>
      </c>
      <c r="AB74" s="55">
        <v>39561</v>
      </c>
    </row>
    <row r="75" spans="1:28" ht="15.75" customHeight="1" thickBot="1">
      <c r="A75" s="723"/>
      <c r="B75" s="230" t="s">
        <v>66</v>
      </c>
      <c r="C75" s="231">
        <f aca="true" t="shared" si="23" ref="C75:U75">C69+C72</f>
        <v>31771</v>
      </c>
      <c r="D75" s="232">
        <f t="shared" si="23"/>
        <v>61504</v>
      </c>
      <c r="E75" s="231">
        <f t="shared" si="23"/>
        <v>29122</v>
      </c>
      <c r="F75" s="232">
        <f t="shared" si="23"/>
        <v>61015</v>
      </c>
      <c r="G75" s="231">
        <f t="shared" si="23"/>
        <v>69118</v>
      </c>
      <c r="H75" s="59">
        <f>H73+H74</f>
        <v>142100</v>
      </c>
      <c r="I75" s="231">
        <f t="shared" si="23"/>
        <v>64304</v>
      </c>
      <c r="J75" s="59">
        <f>J73+J74</f>
        <v>108008</v>
      </c>
      <c r="K75" s="231">
        <f>K73+K74</f>
        <v>33611</v>
      </c>
      <c r="L75" s="59">
        <f>L73+L74</f>
        <v>71764</v>
      </c>
      <c r="M75" s="231">
        <f t="shared" si="23"/>
        <v>54702</v>
      </c>
      <c r="N75" s="59">
        <f>N73+N74</f>
        <v>94148</v>
      </c>
      <c r="O75" s="231">
        <f t="shared" si="23"/>
        <v>43111</v>
      </c>
      <c r="P75" s="59">
        <f>P73+P74</f>
        <v>70379</v>
      </c>
      <c r="Q75" s="231">
        <f>Q73+Q74</f>
        <v>46463</v>
      </c>
      <c r="R75" s="59">
        <f>R73+R74</f>
        <v>73640</v>
      </c>
      <c r="S75" s="231">
        <f t="shared" si="23"/>
        <v>83552</v>
      </c>
      <c r="T75" s="59">
        <f>T73+T74</f>
        <v>125735</v>
      </c>
      <c r="U75" s="231">
        <f t="shared" si="23"/>
        <v>64956</v>
      </c>
      <c r="V75" s="59">
        <f>V73+V74</f>
        <v>99520</v>
      </c>
      <c r="W75" s="233">
        <f>W73+W74</f>
        <v>45302</v>
      </c>
      <c r="X75" s="59">
        <f>X73+X74</f>
        <v>88687</v>
      </c>
      <c r="Y75" s="231">
        <f>Y69+Y72</f>
        <v>34902</v>
      </c>
      <c r="Z75" s="59">
        <f>Z73+Z74</f>
        <v>63350</v>
      </c>
      <c r="AA75" s="234">
        <f>SUM(AA73:AA74)</f>
        <v>600914</v>
      </c>
      <c r="AB75" s="87">
        <v>1059850</v>
      </c>
    </row>
    <row r="76" spans="1:16" ht="15" customHeight="1">
      <c r="A76" s="740"/>
      <c r="B76" s="740"/>
      <c r="C76" s="740"/>
      <c r="D76" s="740"/>
      <c r="E76" s="740"/>
      <c r="F76" s="740"/>
      <c r="G76" s="740"/>
      <c r="H76" s="740"/>
      <c r="I76" s="740"/>
      <c r="J76" s="740"/>
      <c r="K76" s="740"/>
      <c r="L76" s="740"/>
      <c r="M76" s="740"/>
      <c r="N76" s="740"/>
      <c r="O76" s="740"/>
      <c r="P76" s="740"/>
    </row>
    <row r="77" spans="1:16" ht="15" customHeight="1">
      <c r="A77" s="728"/>
      <c r="B77" s="728"/>
      <c r="C77" s="728"/>
      <c r="D77" s="728"/>
      <c r="E77" s="728"/>
      <c r="F77" s="728"/>
      <c r="G77" s="728"/>
      <c r="H77" s="728"/>
      <c r="I77" s="728"/>
      <c r="J77" s="728"/>
      <c r="K77" s="728"/>
      <c r="L77" s="728"/>
      <c r="M77" s="728"/>
      <c r="N77" s="728"/>
      <c r="O77" s="728"/>
      <c r="P77" s="728"/>
    </row>
    <row r="78" spans="1:28" ht="15" customHeight="1" thickBot="1">
      <c r="A78" s="736" t="s">
        <v>208</v>
      </c>
      <c r="B78" s="736"/>
      <c r="C78" s="736"/>
      <c r="D78" s="736"/>
      <c r="E78" s="736"/>
      <c r="F78" s="736"/>
      <c r="G78" s="736"/>
      <c r="H78" s="736"/>
      <c r="I78" s="736"/>
      <c r="J78" s="736"/>
      <c r="K78" s="736"/>
      <c r="L78" s="736"/>
      <c r="M78" s="736"/>
      <c r="N78" s="736"/>
      <c r="O78" s="736"/>
      <c r="P78" s="736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</row>
    <row r="79" spans="1:28" ht="15" customHeight="1" thickBot="1">
      <c r="A79" s="729">
        <v>2018</v>
      </c>
      <c r="B79" s="730"/>
      <c r="C79" s="733" t="s">
        <v>94</v>
      </c>
      <c r="D79" s="734"/>
      <c r="E79" s="727" t="s">
        <v>95</v>
      </c>
      <c r="F79" s="725"/>
      <c r="G79" s="724" t="s">
        <v>96</v>
      </c>
      <c r="H79" s="725"/>
      <c r="I79" s="724" t="s">
        <v>97</v>
      </c>
      <c r="J79" s="725"/>
      <c r="K79" s="724" t="s">
        <v>98</v>
      </c>
      <c r="L79" s="725"/>
      <c r="M79" s="724" t="s">
        <v>3</v>
      </c>
      <c r="N79" s="725"/>
      <c r="O79" s="724" t="s">
        <v>99</v>
      </c>
      <c r="P79" s="725"/>
      <c r="Q79" s="724" t="s">
        <v>100</v>
      </c>
      <c r="R79" s="725"/>
      <c r="S79" s="724" t="s">
        <v>101</v>
      </c>
      <c r="T79" s="725"/>
      <c r="U79" s="724" t="s">
        <v>102</v>
      </c>
      <c r="V79" s="725"/>
      <c r="W79" s="724" t="s">
        <v>103</v>
      </c>
      <c r="X79" s="725"/>
      <c r="Y79" s="724" t="s">
        <v>104</v>
      </c>
      <c r="Z79" s="726"/>
      <c r="AA79" s="727" t="s">
        <v>66</v>
      </c>
      <c r="AB79" s="726"/>
    </row>
    <row r="80" spans="1:28" ht="15" customHeight="1" thickBot="1">
      <c r="A80" s="731"/>
      <c r="B80" s="732"/>
      <c r="C80" s="197" t="s">
        <v>199</v>
      </c>
      <c r="D80" s="198" t="s">
        <v>200</v>
      </c>
      <c r="E80" s="197" t="s">
        <v>199</v>
      </c>
      <c r="F80" s="198" t="s">
        <v>200</v>
      </c>
      <c r="G80" s="197" t="s">
        <v>199</v>
      </c>
      <c r="H80" s="198" t="s">
        <v>200</v>
      </c>
      <c r="I80" s="197" t="s">
        <v>199</v>
      </c>
      <c r="J80" s="198" t="s">
        <v>200</v>
      </c>
      <c r="K80" s="197" t="s">
        <v>199</v>
      </c>
      <c r="L80" s="198" t="s">
        <v>200</v>
      </c>
      <c r="M80" s="197" t="s">
        <v>199</v>
      </c>
      <c r="N80" s="198" t="s">
        <v>200</v>
      </c>
      <c r="O80" s="197" t="s">
        <v>199</v>
      </c>
      <c r="P80" s="198" t="s">
        <v>200</v>
      </c>
      <c r="Q80" s="197" t="s">
        <v>199</v>
      </c>
      <c r="R80" s="198" t="s">
        <v>200</v>
      </c>
      <c r="S80" s="197" t="s">
        <v>199</v>
      </c>
      <c r="T80" s="198" t="s">
        <v>200</v>
      </c>
      <c r="U80" s="197" t="s">
        <v>199</v>
      </c>
      <c r="V80" s="198" t="s">
        <v>200</v>
      </c>
      <c r="W80" s="197" t="s">
        <v>199</v>
      </c>
      <c r="X80" s="199" t="s">
        <v>200</v>
      </c>
      <c r="Y80" s="197" t="s">
        <v>199</v>
      </c>
      <c r="Z80" s="198" t="s">
        <v>200</v>
      </c>
      <c r="AA80" s="197" t="s">
        <v>199</v>
      </c>
      <c r="AB80" s="198" t="s">
        <v>200</v>
      </c>
    </row>
    <row r="81" spans="1:28" ht="15" customHeight="1">
      <c r="A81" s="718" t="s">
        <v>137</v>
      </c>
      <c r="B81" s="200" t="s">
        <v>105</v>
      </c>
      <c r="C81" s="201">
        <v>24271</v>
      </c>
      <c r="D81" s="202">
        <v>37930</v>
      </c>
      <c r="E81" s="201">
        <v>24041</v>
      </c>
      <c r="F81" s="202">
        <v>38057</v>
      </c>
      <c r="G81" s="201">
        <v>58771</v>
      </c>
      <c r="H81" s="202">
        <v>100140</v>
      </c>
      <c r="I81" s="201">
        <v>49512</v>
      </c>
      <c r="J81" s="202">
        <v>71137</v>
      </c>
      <c r="K81" s="201">
        <v>36594</v>
      </c>
      <c r="L81" s="202">
        <v>53260</v>
      </c>
      <c r="M81" s="201">
        <v>25839</v>
      </c>
      <c r="N81" s="202">
        <v>42183</v>
      </c>
      <c r="O81" s="201">
        <v>29437</v>
      </c>
      <c r="P81" s="202">
        <v>48260</v>
      </c>
      <c r="Q81" s="201">
        <v>28903</v>
      </c>
      <c r="R81" s="202">
        <v>49221</v>
      </c>
      <c r="S81" s="201">
        <v>66953</v>
      </c>
      <c r="T81" s="202">
        <v>94816</v>
      </c>
      <c r="U81" s="201">
        <v>52393</v>
      </c>
      <c r="V81" s="202">
        <v>98702</v>
      </c>
      <c r="W81" s="203">
        <v>28395</v>
      </c>
      <c r="X81" s="203">
        <v>64077</v>
      </c>
      <c r="Y81" s="204">
        <v>21055</v>
      </c>
      <c r="Z81" s="202">
        <v>38798</v>
      </c>
      <c r="AA81" s="205">
        <f>SUM(C81+E81+G81+I81+K81+M81+O81+Q81+S81+U81+W81+Y81)</f>
        <v>446164</v>
      </c>
      <c r="AB81" s="205">
        <f>SUM(D81+F81+H81+J81+L81+N81+P81+R81+T81+V81+X81+Z81)</f>
        <v>736581</v>
      </c>
    </row>
    <row r="82" spans="1:28" ht="15" customHeight="1">
      <c r="A82" s="719"/>
      <c r="B82" s="206" t="s">
        <v>106</v>
      </c>
      <c r="C82" s="207">
        <v>1688</v>
      </c>
      <c r="D82" s="208">
        <v>2858</v>
      </c>
      <c r="E82" s="207">
        <v>1351</v>
      </c>
      <c r="F82" s="208">
        <v>2198</v>
      </c>
      <c r="G82" s="207">
        <v>1666</v>
      </c>
      <c r="H82" s="208">
        <v>2810</v>
      </c>
      <c r="I82" s="207">
        <v>1876</v>
      </c>
      <c r="J82" s="208">
        <v>3105</v>
      </c>
      <c r="K82" s="207">
        <v>1733</v>
      </c>
      <c r="L82" s="208">
        <v>2568</v>
      </c>
      <c r="M82" s="207">
        <v>1308</v>
      </c>
      <c r="N82" s="208">
        <v>2150</v>
      </c>
      <c r="O82" s="207">
        <v>1926</v>
      </c>
      <c r="P82" s="208">
        <v>3075</v>
      </c>
      <c r="Q82" s="207">
        <v>1976</v>
      </c>
      <c r="R82" s="208">
        <v>3404</v>
      </c>
      <c r="S82" s="207">
        <v>1557</v>
      </c>
      <c r="T82" s="208">
        <v>2809</v>
      </c>
      <c r="U82" s="207">
        <v>1322</v>
      </c>
      <c r="V82" s="208">
        <v>2698</v>
      </c>
      <c r="W82" s="209">
        <v>879</v>
      </c>
      <c r="X82" s="209">
        <v>1830</v>
      </c>
      <c r="Y82" s="210">
        <v>897</v>
      </c>
      <c r="Z82" s="208">
        <v>1836</v>
      </c>
      <c r="AA82" s="211">
        <f>SUM(C82+E82+G82+I82+K82+M82+O82+Q82+S82+U82+W82+Y82)</f>
        <v>18179</v>
      </c>
      <c r="AB82" s="211">
        <f>SUM(D82+F82+H82+J82+L82+N82+P82+R82+T82+V82+X82+Z82)</f>
        <v>31341</v>
      </c>
    </row>
    <row r="83" spans="1:28" ht="24.75" customHeight="1" thickBot="1">
      <c r="A83" s="720"/>
      <c r="B83" s="212" t="s">
        <v>66</v>
      </c>
      <c r="C83" s="213">
        <v>25959</v>
      </c>
      <c r="D83" s="214">
        <v>40788</v>
      </c>
      <c r="E83" s="213">
        <v>25392</v>
      </c>
      <c r="F83" s="214">
        <v>40255</v>
      </c>
      <c r="G83" s="213">
        <v>60437</v>
      </c>
      <c r="H83" s="214">
        <v>102950</v>
      </c>
      <c r="I83" s="213">
        <v>51388</v>
      </c>
      <c r="J83" s="214">
        <v>74242</v>
      </c>
      <c r="K83" s="213">
        <v>38327</v>
      </c>
      <c r="L83" s="214">
        <v>55828</v>
      </c>
      <c r="M83" s="213">
        <v>27147</v>
      </c>
      <c r="N83" s="214">
        <v>44333</v>
      </c>
      <c r="O83" s="213">
        <v>31363</v>
      </c>
      <c r="P83" s="214">
        <v>51335</v>
      </c>
      <c r="Q83" s="213">
        <v>30879</v>
      </c>
      <c r="R83" s="214">
        <v>52625</v>
      </c>
      <c r="S83" s="213">
        <v>68510</v>
      </c>
      <c r="T83" s="214">
        <v>97625</v>
      </c>
      <c r="U83" s="213">
        <f>U81+U82</f>
        <v>53715</v>
      </c>
      <c r="V83" s="214">
        <v>101400</v>
      </c>
      <c r="W83" s="215">
        <f>W81+W82</f>
        <v>29274</v>
      </c>
      <c r="X83" s="215">
        <v>65907</v>
      </c>
      <c r="Y83" s="216">
        <f>Y81+Y82</f>
        <v>21952</v>
      </c>
      <c r="Z83" s="214">
        <v>40634</v>
      </c>
      <c r="AA83" s="217">
        <f>SUM(AA81:AA82)</f>
        <v>464343</v>
      </c>
      <c r="AB83" s="217">
        <f>SUM(AB81:AB82)</f>
        <v>767922</v>
      </c>
    </row>
    <row r="84" spans="1:28" ht="21.75" customHeight="1">
      <c r="A84" s="721" t="s">
        <v>138</v>
      </c>
      <c r="B84" s="200" t="s">
        <v>105</v>
      </c>
      <c r="C84" s="218">
        <v>5088</v>
      </c>
      <c r="D84" s="219">
        <v>13571</v>
      </c>
      <c r="E84" s="220">
        <v>4917</v>
      </c>
      <c r="F84" s="219">
        <v>13543</v>
      </c>
      <c r="G84" s="218">
        <v>16239</v>
      </c>
      <c r="H84" s="219">
        <v>39627</v>
      </c>
      <c r="I84" s="218">
        <v>8377</v>
      </c>
      <c r="J84" s="219">
        <v>18818</v>
      </c>
      <c r="K84" s="218">
        <v>6028</v>
      </c>
      <c r="L84" s="219">
        <v>14422</v>
      </c>
      <c r="M84" s="218">
        <v>5373</v>
      </c>
      <c r="N84" s="219">
        <v>12701</v>
      </c>
      <c r="O84" s="218">
        <v>6068</v>
      </c>
      <c r="P84" s="219">
        <v>13053</v>
      </c>
      <c r="Q84" s="218">
        <v>6204</v>
      </c>
      <c r="R84" s="219">
        <v>12223</v>
      </c>
      <c r="S84" s="218">
        <v>28656</v>
      </c>
      <c r="T84" s="219">
        <v>40883</v>
      </c>
      <c r="U84" s="218">
        <v>10369</v>
      </c>
      <c r="V84" s="219">
        <v>24606</v>
      </c>
      <c r="W84" s="221">
        <v>10342</v>
      </c>
      <c r="X84" s="221">
        <v>20579</v>
      </c>
      <c r="Y84" s="222">
        <v>5967</v>
      </c>
      <c r="Z84" s="219">
        <v>16087</v>
      </c>
      <c r="AA84" s="205">
        <f>SUM(C84+E84+G84+I84+K84+M84+O84+Q84+S84+U84+W84+Y84)</f>
        <v>113628</v>
      </c>
      <c r="AB84" s="205">
        <f>SUM(D84+F84+H84+J84+L84+N84+P84+R84+T84+V84+X84+Z84)</f>
        <v>240113</v>
      </c>
    </row>
    <row r="85" spans="1:28" ht="16.5" customHeight="1">
      <c r="A85" s="722"/>
      <c r="B85" s="206" t="s">
        <v>106</v>
      </c>
      <c r="C85" s="207">
        <v>67</v>
      </c>
      <c r="D85" s="208">
        <v>110</v>
      </c>
      <c r="E85" s="207">
        <v>43</v>
      </c>
      <c r="F85" s="208">
        <v>81</v>
      </c>
      <c r="G85" s="207">
        <v>107</v>
      </c>
      <c r="H85" s="208">
        <v>155</v>
      </c>
      <c r="I85" s="207">
        <v>73</v>
      </c>
      <c r="J85" s="208">
        <v>116</v>
      </c>
      <c r="K85" s="207">
        <v>78</v>
      </c>
      <c r="L85" s="208">
        <v>94</v>
      </c>
      <c r="M85" s="207">
        <v>82</v>
      </c>
      <c r="N85" s="208">
        <v>117</v>
      </c>
      <c r="O85" s="207">
        <v>168</v>
      </c>
      <c r="P85" s="208">
        <v>307</v>
      </c>
      <c r="Q85" s="207">
        <v>245</v>
      </c>
      <c r="R85" s="208">
        <v>300</v>
      </c>
      <c r="S85" s="207">
        <v>194</v>
      </c>
      <c r="T85" s="208">
        <v>255</v>
      </c>
      <c r="U85" s="207">
        <v>147</v>
      </c>
      <c r="V85" s="208">
        <v>281</v>
      </c>
      <c r="W85" s="209">
        <v>112</v>
      </c>
      <c r="X85" s="209">
        <v>137</v>
      </c>
      <c r="Y85" s="223">
        <v>64</v>
      </c>
      <c r="Z85" s="224">
        <v>91</v>
      </c>
      <c r="AA85" s="211">
        <f>SUM(C85+E85+G85+I85+K85+M85+O85+Q85+S85+U85+W85+Y85)</f>
        <v>1380</v>
      </c>
      <c r="AB85" s="211">
        <f>SUM(D85+F85+H85+J85+L85+N85+P85+R85+T85+V85+X85+Z85)</f>
        <v>2044</v>
      </c>
    </row>
    <row r="86" spans="1:28" ht="21.75" customHeight="1" thickBot="1">
      <c r="A86" s="723"/>
      <c r="B86" s="212" t="s">
        <v>66</v>
      </c>
      <c r="C86" s="213">
        <v>5155</v>
      </c>
      <c r="D86" s="214">
        <v>13681</v>
      </c>
      <c r="E86" s="213">
        <v>4960</v>
      </c>
      <c r="F86" s="214">
        <v>13624</v>
      </c>
      <c r="G86" s="213">
        <v>16346</v>
      </c>
      <c r="H86" s="214">
        <v>39782</v>
      </c>
      <c r="I86" s="213">
        <v>8450</v>
      </c>
      <c r="J86" s="214">
        <v>18934</v>
      </c>
      <c r="K86" s="213">
        <v>6106</v>
      </c>
      <c r="L86" s="214">
        <v>14516</v>
      </c>
      <c r="M86" s="213">
        <v>5455</v>
      </c>
      <c r="N86" s="214">
        <v>12818</v>
      </c>
      <c r="O86" s="213">
        <v>6236</v>
      </c>
      <c r="P86" s="214">
        <v>13360</v>
      </c>
      <c r="Q86" s="213">
        <v>6449</v>
      </c>
      <c r="R86" s="214">
        <v>12523</v>
      </c>
      <c r="S86" s="213">
        <v>28850</v>
      </c>
      <c r="T86" s="214">
        <v>41138</v>
      </c>
      <c r="U86" s="213">
        <f>U84+U85</f>
        <v>10516</v>
      </c>
      <c r="V86" s="214">
        <v>24887</v>
      </c>
      <c r="W86" s="215">
        <f>W84+W85</f>
        <v>10454</v>
      </c>
      <c r="X86" s="215">
        <v>20716</v>
      </c>
      <c r="Y86" s="216">
        <f>Y84+Y85</f>
        <v>6031</v>
      </c>
      <c r="Z86" s="214">
        <v>16178</v>
      </c>
      <c r="AA86" s="217">
        <f>SUM(AA84:AA85)</f>
        <v>115008</v>
      </c>
      <c r="AB86" s="217">
        <f>SUM(AB84:AB85)</f>
        <v>242157</v>
      </c>
    </row>
    <row r="87" spans="1:28" ht="21" customHeight="1">
      <c r="A87" s="721" t="s">
        <v>66</v>
      </c>
      <c r="B87" s="200" t="s">
        <v>105</v>
      </c>
      <c r="C87" s="201">
        <v>29359</v>
      </c>
      <c r="D87" s="202">
        <v>51501</v>
      </c>
      <c r="E87" s="201">
        <v>28958</v>
      </c>
      <c r="F87" s="202">
        <v>51600</v>
      </c>
      <c r="G87" s="201">
        <v>75010</v>
      </c>
      <c r="H87" s="202">
        <v>139767</v>
      </c>
      <c r="I87" s="201">
        <v>57889</v>
      </c>
      <c r="J87" s="202">
        <v>89955</v>
      </c>
      <c r="K87" s="201">
        <v>42622</v>
      </c>
      <c r="L87" s="202">
        <v>67682</v>
      </c>
      <c r="M87" s="201">
        <v>31212</v>
      </c>
      <c r="N87" s="202">
        <v>54884</v>
      </c>
      <c r="O87" s="201">
        <v>35505</v>
      </c>
      <c r="P87" s="202">
        <v>61313</v>
      </c>
      <c r="Q87" s="201">
        <v>35107</v>
      </c>
      <c r="R87" s="202">
        <v>61444</v>
      </c>
      <c r="S87" s="201">
        <v>95609</v>
      </c>
      <c r="T87" s="202">
        <v>135699</v>
      </c>
      <c r="U87" s="201">
        <f>U81+U84</f>
        <v>62762</v>
      </c>
      <c r="V87" s="202">
        <v>123308</v>
      </c>
      <c r="W87" s="203">
        <f>W81+W84</f>
        <v>38737</v>
      </c>
      <c r="X87" s="203">
        <v>84656</v>
      </c>
      <c r="Y87" s="201">
        <f>Y81+Y84</f>
        <v>27022</v>
      </c>
      <c r="Z87" s="202">
        <v>54885</v>
      </c>
      <c r="AA87" s="205">
        <f>SUM(AA81+AA84)</f>
        <v>559792</v>
      </c>
      <c r="AB87" s="205">
        <f>SUM(AB81+AB84)</f>
        <v>976694</v>
      </c>
    </row>
    <row r="88" spans="1:28" ht="21" customHeight="1" thickBot="1">
      <c r="A88" s="722"/>
      <c r="B88" s="225" t="s">
        <v>106</v>
      </c>
      <c r="C88" s="226">
        <v>1755</v>
      </c>
      <c r="D88" s="227">
        <v>2968</v>
      </c>
      <c r="E88" s="226">
        <v>1394</v>
      </c>
      <c r="F88" s="227">
        <v>2279</v>
      </c>
      <c r="G88" s="226">
        <v>1773</v>
      </c>
      <c r="H88" s="227">
        <v>2965</v>
      </c>
      <c r="I88" s="226">
        <v>1949</v>
      </c>
      <c r="J88" s="227">
        <v>3221</v>
      </c>
      <c r="K88" s="226">
        <v>1811</v>
      </c>
      <c r="L88" s="227">
        <v>2662</v>
      </c>
      <c r="M88" s="226">
        <v>1390</v>
      </c>
      <c r="N88" s="227">
        <v>2267</v>
      </c>
      <c r="O88" s="226">
        <v>2094</v>
      </c>
      <c r="P88" s="227">
        <v>3382</v>
      </c>
      <c r="Q88" s="226">
        <v>2221</v>
      </c>
      <c r="R88" s="227">
        <v>3704</v>
      </c>
      <c r="S88" s="226">
        <v>1751</v>
      </c>
      <c r="T88" s="227">
        <v>3064</v>
      </c>
      <c r="U88" s="226">
        <f>U82+U85</f>
        <v>1469</v>
      </c>
      <c r="V88" s="227">
        <v>2979</v>
      </c>
      <c r="W88" s="228">
        <f>W82+W85</f>
        <v>991</v>
      </c>
      <c r="X88" s="228">
        <v>1967</v>
      </c>
      <c r="Y88" s="226">
        <f>Y82+Y85</f>
        <v>961</v>
      </c>
      <c r="Z88" s="227">
        <v>1927</v>
      </c>
      <c r="AA88" s="229">
        <f>SUM(AA82+AA85)</f>
        <v>19559</v>
      </c>
      <c r="AB88" s="229">
        <f>SUM(AB82+AB85)</f>
        <v>33385</v>
      </c>
    </row>
    <row r="89" spans="1:28" ht="21" customHeight="1" thickBot="1">
      <c r="A89" s="723"/>
      <c r="B89" s="230" t="s">
        <v>66</v>
      </c>
      <c r="C89" s="231">
        <v>31114</v>
      </c>
      <c r="D89" s="232">
        <v>54469</v>
      </c>
      <c r="E89" s="231">
        <v>30352</v>
      </c>
      <c r="F89" s="232">
        <v>53879</v>
      </c>
      <c r="G89" s="231">
        <v>76783</v>
      </c>
      <c r="H89" s="232">
        <v>142732</v>
      </c>
      <c r="I89" s="231">
        <v>59838</v>
      </c>
      <c r="J89" s="232">
        <v>93176</v>
      </c>
      <c r="K89" s="231">
        <v>44433</v>
      </c>
      <c r="L89" s="232">
        <v>70344</v>
      </c>
      <c r="M89" s="231">
        <v>32602</v>
      </c>
      <c r="N89" s="232">
        <v>57151</v>
      </c>
      <c r="O89" s="231">
        <v>37599</v>
      </c>
      <c r="P89" s="232">
        <v>64695</v>
      </c>
      <c r="Q89" s="231">
        <v>37328</v>
      </c>
      <c r="R89" s="232">
        <v>65148</v>
      </c>
      <c r="S89" s="231">
        <v>97360</v>
      </c>
      <c r="T89" s="232">
        <v>138763</v>
      </c>
      <c r="U89" s="231">
        <f>U83+U86</f>
        <v>64231</v>
      </c>
      <c r="V89" s="232">
        <v>126287</v>
      </c>
      <c r="W89" s="233">
        <f>W83+W86</f>
        <v>39728</v>
      </c>
      <c r="X89" s="233">
        <v>86623</v>
      </c>
      <c r="Y89" s="231">
        <f>Y83+Y86</f>
        <v>27983</v>
      </c>
      <c r="Z89" s="232">
        <v>56812</v>
      </c>
      <c r="AA89" s="234">
        <f>SUM(AA87:AA88)</f>
        <v>579351</v>
      </c>
      <c r="AB89" s="234">
        <f>SUM(AB87:AB88)</f>
        <v>1010079</v>
      </c>
    </row>
    <row r="90" ht="21" customHeight="1"/>
    <row r="91" ht="40.5" customHeight="1"/>
  </sheetData>
  <sheetProtection/>
  <mergeCells count="112">
    <mergeCell ref="A23:A25"/>
    <mergeCell ref="A26:A28"/>
    <mergeCell ref="A29:A31"/>
    <mergeCell ref="Q21:R21"/>
    <mergeCell ref="S21:T21"/>
    <mergeCell ref="U21:V21"/>
    <mergeCell ref="M21:N21"/>
    <mergeCell ref="O21:P21"/>
    <mergeCell ref="W21:X21"/>
    <mergeCell ref="Y21:Z21"/>
    <mergeCell ref="AA21:AB21"/>
    <mergeCell ref="A19:P19"/>
    <mergeCell ref="A21:B22"/>
    <mergeCell ref="C21:D21"/>
    <mergeCell ref="E21:F21"/>
    <mergeCell ref="G21:H21"/>
    <mergeCell ref="I21:J21"/>
    <mergeCell ref="K21:L21"/>
    <mergeCell ref="W79:X79"/>
    <mergeCell ref="Y79:Z79"/>
    <mergeCell ref="A79:B80"/>
    <mergeCell ref="C79:D79"/>
    <mergeCell ref="E79:F79"/>
    <mergeCell ref="A84:A86"/>
    <mergeCell ref="M79:N79"/>
    <mergeCell ref="O79:P79"/>
    <mergeCell ref="Q79:R79"/>
    <mergeCell ref="A87:A89"/>
    <mergeCell ref="S79:T79"/>
    <mergeCell ref="U79:V79"/>
    <mergeCell ref="Y65:Z65"/>
    <mergeCell ref="AA65:AB65"/>
    <mergeCell ref="AA79:AB79"/>
    <mergeCell ref="A81:A83"/>
    <mergeCell ref="G79:H79"/>
    <mergeCell ref="I79:J79"/>
    <mergeCell ref="K79:L79"/>
    <mergeCell ref="M65:N65"/>
    <mergeCell ref="O65:P65"/>
    <mergeCell ref="Q65:R65"/>
    <mergeCell ref="S65:T65"/>
    <mergeCell ref="U65:V65"/>
    <mergeCell ref="W65:X65"/>
    <mergeCell ref="W36:X36"/>
    <mergeCell ref="Y36:Z36"/>
    <mergeCell ref="AA36:AB36"/>
    <mergeCell ref="A38:A40"/>
    <mergeCell ref="A41:A43"/>
    <mergeCell ref="A44:A46"/>
    <mergeCell ref="K36:L36"/>
    <mergeCell ref="M36:N36"/>
    <mergeCell ref="O36:P36"/>
    <mergeCell ref="Q36:R36"/>
    <mergeCell ref="U36:V36"/>
    <mergeCell ref="A36:B37"/>
    <mergeCell ref="C36:D36"/>
    <mergeCell ref="E36:F36"/>
    <mergeCell ref="G36:H36"/>
    <mergeCell ref="I36:J36"/>
    <mergeCell ref="C51:D51"/>
    <mergeCell ref="E51:F51"/>
    <mergeCell ref="G51:H51"/>
    <mergeCell ref="I51:J51"/>
    <mergeCell ref="K51:L51"/>
    <mergeCell ref="S36:T36"/>
    <mergeCell ref="A49:P49"/>
    <mergeCell ref="A78:P78"/>
    <mergeCell ref="A64:P64"/>
    <mergeCell ref="A76:P76"/>
    <mergeCell ref="A77:P77"/>
    <mergeCell ref="A67:A69"/>
    <mergeCell ref="A70:A72"/>
    <mergeCell ref="E65:F65"/>
    <mergeCell ref="G65:H65"/>
    <mergeCell ref="I65:J65"/>
    <mergeCell ref="K65:L65"/>
    <mergeCell ref="A73:A75"/>
    <mergeCell ref="A62:P62"/>
    <mergeCell ref="A63:P63"/>
    <mergeCell ref="A65:B66"/>
    <mergeCell ref="C65:D65"/>
    <mergeCell ref="A34:P34"/>
    <mergeCell ref="A51:B52"/>
    <mergeCell ref="A53:A55"/>
    <mergeCell ref="A56:A58"/>
    <mergeCell ref="A59:A61"/>
    <mergeCell ref="AA51:AB51"/>
    <mergeCell ref="M51:N51"/>
    <mergeCell ref="O51:P51"/>
    <mergeCell ref="Q51:R51"/>
    <mergeCell ref="S51:T51"/>
    <mergeCell ref="U51:V51"/>
    <mergeCell ref="W51:X51"/>
    <mergeCell ref="Y51:Z51"/>
    <mergeCell ref="W6:X6"/>
    <mergeCell ref="Y6:Z6"/>
    <mergeCell ref="AA6:AB6"/>
    <mergeCell ref="A4:P4"/>
    <mergeCell ref="A6:B7"/>
    <mergeCell ref="C6:D6"/>
    <mergeCell ref="E6:F6"/>
    <mergeCell ref="G6:H6"/>
    <mergeCell ref="I6:J6"/>
    <mergeCell ref="K6:L6"/>
    <mergeCell ref="A8:A10"/>
    <mergeCell ref="A11:A13"/>
    <mergeCell ref="A14:A16"/>
    <mergeCell ref="Q6:R6"/>
    <mergeCell ref="S6:T6"/>
    <mergeCell ref="U6:V6"/>
    <mergeCell ref="M6:N6"/>
    <mergeCell ref="O6:P6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73"/>
  <sheetViews>
    <sheetView view="pageBreakPreview" zoomScale="86" zoomScaleSheetLayoutView="86" zoomScalePageLayoutView="0" workbookViewId="0" topLeftCell="A1">
      <selection activeCell="Y39" sqref="Y39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3" spans="1:16" ht="15.75" customHeight="1" thickBot="1">
      <c r="A3" s="728" t="s">
        <v>509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</row>
    <row r="4" spans="3:16" ht="16.5" thickBot="1">
      <c r="C4" s="9">
        <v>2023</v>
      </c>
      <c r="D4" s="10" t="s">
        <v>94</v>
      </c>
      <c r="E4" s="10" t="s">
        <v>95</v>
      </c>
      <c r="F4" s="10" t="s">
        <v>96</v>
      </c>
      <c r="G4" s="10" t="s">
        <v>97</v>
      </c>
      <c r="H4" s="10" t="s">
        <v>98</v>
      </c>
      <c r="I4" s="10" t="s">
        <v>3</v>
      </c>
      <c r="J4" s="10" t="s">
        <v>99</v>
      </c>
      <c r="K4" s="10" t="s">
        <v>100</v>
      </c>
      <c r="L4" s="10" t="s">
        <v>101</v>
      </c>
      <c r="M4" s="10" t="s">
        <v>102</v>
      </c>
      <c r="N4" s="10" t="s">
        <v>103</v>
      </c>
      <c r="O4" s="39" t="s">
        <v>104</v>
      </c>
      <c r="P4" s="19" t="s">
        <v>66</v>
      </c>
    </row>
    <row r="5" spans="1:16" ht="16.5" thickBot="1">
      <c r="A5" s="748" t="s">
        <v>137</v>
      </c>
      <c r="B5" s="749"/>
      <c r="C5" s="433" t="s">
        <v>105</v>
      </c>
      <c r="D5" s="390">
        <f>OCAK23!B296</f>
        <v>47505</v>
      </c>
      <c r="E5" s="390">
        <v>29619</v>
      </c>
      <c r="F5" s="390">
        <f>MART23!B296</f>
        <v>30232</v>
      </c>
      <c r="G5" s="390">
        <f>NİSAN23!B296</f>
        <v>30723</v>
      </c>
      <c r="H5" s="390">
        <f>MAYIS23!B296</f>
        <v>34140</v>
      </c>
      <c r="I5" s="390">
        <f>HAZİRAN23!B296</f>
        <v>39225</v>
      </c>
      <c r="J5" s="390">
        <f>TEMMUZ23!B296</f>
        <v>37466</v>
      </c>
      <c r="K5" s="390">
        <f>AĞUSTOS23!B296</f>
        <v>0</v>
      </c>
      <c r="L5" s="390">
        <f>EYLÜL23!B296</f>
        <v>0</v>
      </c>
      <c r="M5" s="390">
        <f>EKİM23!B296</f>
        <v>0</v>
      </c>
      <c r="N5" s="390">
        <f>KASIM23!B296</f>
        <v>0</v>
      </c>
      <c r="O5" s="390">
        <f>ARALIK23!B296</f>
        <v>0</v>
      </c>
      <c r="P5" s="434">
        <f>D5+E5+F5+G5+H5+I5+J5+K5+L5+M5+N5+O5</f>
        <v>248910</v>
      </c>
    </row>
    <row r="6" spans="1:16" ht="16.5" thickBot="1">
      <c r="A6" s="750"/>
      <c r="B6" s="751"/>
      <c r="C6" s="435" t="s">
        <v>106</v>
      </c>
      <c r="D6" s="390">
        <f>OCAK23!B297</f>
        <v>2831</v>
      </c>
      <c r="E6" s="390">
        <v>972</v>
      </c>
      <c r="F6" s="390">
        <f>MART23!B297</f>
        <v>1372</v>
      </c>
      <c r="G6" s="390">
        <f>NİSAN23!B297</f>
        <v>3579</v>
      </c>
      <c r="H6" s="390">
        <f>MAYIS23!B297</f>
        <v>1671</v>
      </c>
      <c r="I6" s="390">
        <f>HAZİRAN23!B297</f>
        <v>2417</v>
      </c>
      <c r="J6" s="390">
        <f>TEMMUZ23!B297</f>
        <v>3178</v>
      </c>
      <c r="K6" s="390">
        <f>AĞUSTOS23!B297</f>
        <v>0</v>
      </c>
      <c r="L6" s="390">
        <f>EYLÜL23!B297</f>
        <v>0</v>
      </c>
      <c r="M6" s="390">
        <f>EKİM23!B297</f>
        <v>0</v>
      </c>
      <c r="N6" s="390">
        <f>KASIM23!B297</f>
        <v>0</v>
      </c>
      <c r="O6" s="390">
        <f>ARALIK23!B297</f>
        <v>0</v>
      </c>
      <c r="P6" s="436">
        <f>D6+E6+F6+G6+H6+I6+J6+K6+L6+M6+N6+O6</f>
        <v>16020</v>
      </c>
    </row>
    <row r="7" spans="1:16" ht="16.5" thickBot="1">
      <c r="A7" s="752"/>
      <c r="B7" s="753"/>
      <c r="C7" s="437" t="s">
        <v>66</v>
      </c>
      <c r="D7" s="390">
        <f>D5+D6</f>
        <v>50336</v>
      </c>
      <c r="E7" s="390">
        <f aca="true" t="shared" si="0" ref="E7:O7">E5+E6</f>
        <v>30591</v>
      </c>
      <c r="F7" s="390">
        <f t="shared" si="0"/>
        <v>31604</v>
      </c>
      <c r="G7" s="390">
        <f t="shared" si="0"/>
        <v>34302</v>
      </c>
      <c r="H7" s="390">
        <f t="shared" si="0"/>
        <v>35811</v>
      </c>
      <c r="I7" s="390">
        <f t="shared" si="0"/>
        <v>41642</v>
      </c>
      <c r="J7" s="390">
        <f t="shared" si="0"/>
        <v>40644</v>
      </c>
      <c r="K7" s="390">
        <f t="shared" si="0"/>
        <v>0</v>
      </c>
      <c r="L7" s="390">
        <f t="shared" si="0"/>
        <v>0</v>
      </c>
      <c r="M7" s="390">
        <f t="shared" si="0"/>
        <v>0</v>
      </c>
      <c r="N7" s="390">
        <f t="shared" si="0"/>
        <v>0</v>
      </c>
      <c r="O7" s="390">
        <f t="shared" si="0"/>
        <v>0</v>
      </c>
      <c r="P7" s="438">
        <f>SUM(D7:O7)</f>
        <v>264930</v>
      </c>
    </row>
    <row r="8" spans="1:16" ht="15.75" customHeight="1" thickBot="1">
      <c r="A8" s="742" t="s">
        <v>138</v>
      </c>
      <c r="B8" s="754"/>
      <c r="C8" s="433" t="s">
        <v>105</v>
      </c>
      <c r="D8" s="390">
        <f>OCAK23!B298</f>
        <v>19781</v>
      </c>
      <c r="E8" s="390">
        <v>13816</v>
      </c>
      <c r="F8" s="390">
        <f>MART23!B298</f>
        <v>14826</v>
      </c>
      <c r="G8" s="390">
        <f>NİSAN23!B298</f>
        <v>18859</v>
      </c>
      <c r="H8" s="390">
        <f>MAYIS23!B298</f>
        <v>19939</v>
      </c>
      <c r="I8" s="390">
        <f>HAZİRAN23!B298</f>
        <v>17065</v>
      </c>
      <c r="J8" s="390">
        <f>TEMMUZ23!B298</f>
        <v>20855</v>
      </c>
      <c r="K8" s="390">
        <f>AĞUSTOS23!B298</f>
        <v>0</v>
      </c>
      <c r="L8" s="390">
        <f>EYLÜL23!B298</f>
        <v>0</v>
      </c>
      <c r="M8" s="390">
        <f>EKİM23!B298</f>
        <v>0</v>
      </c>
      <c r="N8" s="390">
        <f>KASIM23!B298</f>
        <v>0</v>
      </c>
      <c r="O8" s="390">
        <f>ARALIK23!B298</f>
        <v>0</v>
      </c>
      <c r="P8" s="434">
        <f>D8+E8+F8+G8+H8+I8+J8+K8+L8+M8+N8+O8</f>
        <v>125141</v>
      </c>
    </row>
    <row r="9" spans="1:16" ht="15.75" customHeight="1" thickBot="1">
      <c r="A9" s="744"/>
      <c r="B9" s="755"/>
      <c r="C9" s="435" t="s">
        <v>106</v>
      </c>
      <c r="D9" s="390">
        <f>OCAK23!B299</f>
        <v>226</v>
      </c>
      <c r="E9" s="390">
        <v>157</v>
      </c>
      <c r="F9" s="390">
        <f>MART23!B299</f>
        <v>176</v>
      </c>
      <c r="G9" s="390">
        <f>NİSAN23!B299</f>
        <v>472</v>
      </c>
      <c r="H9" s="390">
        <f>MAYIS23!B299</f>
        <v>314</v>
      </c>
      <c r="I9" s="390">
        <f>HAZİRAN23!B299</f>
        <v>390</v>
      </c>
      <c r="J9" s="390">
        <f>TEMMUZ23!B299</f>
        <v>316</v>
      </c>
      <c r="K9" s="390">
        <f>AĞUSTOS23!B299</f>
        <v>0</v>
      </c>
      <c r="L9" s="390">
        <f>EYLÜL23!B299</f>
        <v>0</v>
      </c>
      <c r="M9" s="390">
        <f>EKİM23!B299</f>
        <v>0</v>
      </c>
      <c r="N9" s="390">
        <f>KASIM23!B299</f>
        <v>0</v>
      </c>
      <c r="O9" s="390">
        <f>ARALIK23!B299</f>
        <v>0</v>
      </c>
      <c r="P9" s="436">
        <f>D9+E9+F9+G9+H9+I9+J9+K9+L9+M9+N9+O9</f>
        <v>2051</v>
      </c>
    </row>
    <row r="10" spans="1:16" ht="15.75" customHeight="1" thickBot="1">
      <c r="A10" s="746"/>
      <c r="B10" s="756"/>
      <c r="C10" s="437" t="s">
        <v>66</v>
      </c>
      <c r="D10" s="390">
        <f>D8+D9</f>
        <v>20007</v>
      </c>
      <c r="E10" s="390">
        <f aca="true" t="shared" si="1" ref="E10:O10">E8+E9</f>
        <v>13973</v>
      </c>
      <c r="F10" s="390">
        <f t="shared" si="1"/>
        <v>15002</v>
      </c>
      <c r="G10" s="390">
        <f t="shared" si="1"/>
        <v>19331</v>
      </c>
      <c r="H10" s="390">
        <f t="shared" si="1"/>
        <v>20253</v>
      </c>
      <c r="I10" s="390">
        <f t="shared" si="1"/>
        <v>17455</v>
      </c>
      <c r="J10" s="390">
        <f t="shared" si="1"/>
        <v>21171</v>
      </c>
      <c r="K10" s="390">
        <f t="shared" si="1"/>
        <v>0</v>
      </c>
      <c r="L10" s="390">
        <f t="shared" si="1"/>
        <v>0</v>
      </c>
      <c r="M10" s="390">
        <f t="shared" si="1"/>
        <v>0</v>
      </c>
      <c r="N10" s="390">
        <f t="shared" si="1"/>
        <v>0</v>
      </c>
      <c r="O10" s="390">
        <f t="shared" si="1"/>
        <v>0</v>
      </c>
      <c r="P10" s="438">
        <f>SUM(D10:O10)</f>
        <v>127192</v>
      </c>
    </row>
    <row r="11" spans="1:16" ht="15.75" customHeight="1" thickBot="1">
      <c r="A11" s="742" t="s">
        <v>66</v>
      </c>
      <c r="B11" s="743"/>
      <c r="C11" s="433" t="s">
        <v>105</v>
      </c>
      <c r="D11" s="390">
        <f aca="true" t="shared" si="2" ref="D11:P11">D5+D8</f>
        <v>67286</v>
      </c>
      <c r="E11" s="390">
        <f t="shared" si="2"/>
        <v>43435</v>
      </c>
      <c r="F11" s="390">
        <f t="shared" si="2"/>
        <v>45058</v>
      </c>
      <c r="G11" s="390">
        <f t="shared" si="2"/>
        <v>49582</v>
      </c>
      <c r="H11" s="390">
        <f t="shared" si="2"/>
        <v>54079</v>
      </c>
      <c r="I11" s="390">
        <f t="shared" si="2"/>
        <v>56290</v>
      </c>
      <c r="J11" s="390">
        <f t="shared" si="2"/>
        <v>58321</v>
      </c>
      <c r="K11" s="390">
        <f t="shared" si="2"/>
        <v>0</v>
      </c>
      <c r="L11" s="390">
        <f t="shared" si="2"/>
        <v>0</v>
      </c>
      <c r="M11" s="390">
        <f t="shared" si="2"/>
        <v>0</v>
      </c>
      <c r="N11" s="390">
        <f t="shared" si="2"/>
        <v>0</v>
      </c>
      <c r="O11" s="390">
        <f t="shared" si="2"/>
        <v>0</v>
      </c>
      <c r="P11" s="434">
        <f t="shared" si="2"/>
        <v>374051</v>
      </c>
    </row>
    <row r="12" spans="1:16" ht="15.75" customHeight="1" thickBot="1">
      <c r="A12" s="744"/>
      <c r="B12" s="745"/>
      <c r="C12" s="439" t="s">
        <v>106</v>
      </c>
      <c r="D12" s="390">
        <f aca="true" t="shared" si="3" ref="D12:P12">D6+D9</f>
        <v>3057</v>
      </c>
      <c r="E12" s="390">
        <f t="shared" si="3"/>
        <v>1129</v>
      </c>
      <c r="F12" s="390">
        <f t="shared" si="3"/>
        <v>1548</v>
      </c>
      <c r="G12" s="390">
        <f t="shared" si="3"/>
        <v>4051</v>
      </c>
      <c r="H12" s="390">
        <f t="shared" si="3"/>
        <v>1985</v>
      </c>
      <c r="I12" s="390">
        <f t="shared" si="3"/>
        <v>2807</v>
      </c>
      <c r="J12" s="390">
        <f t="shared" si="3"/>
        <v>3494</v>
      </c>
      <c r="K12" s="390">
        <f t="shared" si="3"/>
        <v>0</v>
      </c>
      <c r="L12" s="390">
        <f t="shared" si="3"/>
        <v>0</v>
      </c>
      <c r="M12" s="390">
        <f t="shared" si="3"/>
        <v>0</v>
      </c>
      <c r="N12" s="390">
        <f t="shared" si="3"/>
        <v>0</v>
      </c>
      <c r="O12" s="390">
        <f t="shared" si="3"/>
        <v>0</v>
      </c>
      <c r="P12" s="440">
        <f t="shared" si="3"/>
        <v>18071</v>
      </c>
    </row>
    <row r="13" spans="1:16" ht="15.75" customHeight="1" thickBot="1">
      <c r="A13" s="746"/>
      <c r="B13" s="747"/>
      <c r="C13" s="441" t="s">
        <v>66</v>
      </c>
      <c r="D13" s="384">
        <f>D11+D12</f>
        <v>70343</v>
      </c>
      <c r="E13" s="384">
        <f aca="true" t="shared" si="4" ref="E13:O13">E11+E12</f>
        <v>44564</v>
      </c>
      <c r="F13" s="384">
        <f t="shared" si="4"/>
        <v>46606</v>
      </c>
      <c r="G13" s="384">
        <f t="shared" si="4"/>
        <v>53633</v>
      </c>
      <c r="H13" s="384">
        <f t="shared" si="4"/>
        <v>56064</v>
      </c>
      <c r="I13" s="384">
        <f t="shared" si="4"/>
        <v>59097</v>
      </c>
      <c r="J13" s="384">
        <f t="shared" si="4"/>
        <v>61815</v>
      </c>
      <c r="K13" s="384">
        <f t="shared" si="4"/>
        <v>0</v>
      </c>
      <c r="L13" s="384">
        <f t="shared" si="4"/>
        <v>0</v>
      </c>
      <c r="M13" s="384">
        <f t="shared" si="4"/>
        <v>0</v>
      </c>
      <c r="N13" s="384">
        <f t="shared" si="4"/>
        <v>0</v>
      </c>
      <c r="O13" s="384">
        <f t="shared" si="4"/>
        <v>0</v>
      </c>
      <c r="P13" s="442">
        <f>P7+P10</f>
        <v>392122</v>
      </c>
    </row>
    <row r="16" spans="1:16" ht="15.75" customHeight="1" thickBot="1">
      <c r="A16" s="728" t="s">
        <v>210</v>
      </c>
      <c r="B16" s="728"/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</row>
    <row r="17" spans="3:16" ht="16.5" thickBot="1">
      <c r="C17" s="9">
        <v>2022</v>
      </c>
      <c r="D17" s="10" t="s">
        <v>94</v>
      </c>
      <c r="E17" s="10" t="s">
        <v>95</v>
      </c>
      <c r="F17" s="10" t="s">
        <v>96</v>
      </c>
      <c r="G17" s="10" t="s">
        <v>97</v>
      </c>
      <c r="H17" s="10" t="s">
        <v>98</v>
      </c>
      <c r="I17" s="10" t="s">
        <v>3</v>
      </c>
      <c r="J17" s="10" t="s">
        <v>99</v>
      </c>
      <c r="K17" s="10" t="s">
        <v>100</v>
      </c>
      <c r="L17" s="10" t="s">
        <v>101</v>
      </c>
      <c r="M17" s="10" t="s">
        <v>102</v>
      </c>
      <c r="N17" s="10" t="s">
        <v>103</v>
      </c>
      <c r="O17" s="39" t="s">
        <v>104</v>
      </c>
      <c r="P17" s="19" t="s">
        <v>66</v>
      </c>
    </row>
    <row r="18" spans="1:16" ht="16.5" thickBot="1">
      <c r="A18" s="748" t="s">
        <v>137</v>
      </c>
      <c r="B18" s="749"/>
      <c r="C18" s="433" t="s">
        <v>105</v>
      </c>
      <c r="D18" s="390">
        <v>34564</v>
      </c>
      <c r="E18" s="390">
        <v>35155</v>
      </c>
      <c r="F18" s="390">
        <v>51049</v>
      </c>
      <c r="G18" s="390">
        <v>39158</v>
      </c>
      <c r="H18" s="390">
        <v>83744</v>
      </c>
      <c r="I18" s="390">
        <v>68838</v>
      </c>
      <c r="J18" s="390">
        <v>57451</v>
      </c>
      <c r="K18" s="390">
        <v>57125</v>
      </c>
      <c r="L18" s="390">
        <v>65722</v>
      </c>
      <c r="M18" s="390">
        <v>80362</v>
      </c>
      <c r="N18" s="390">
        <v>66674</v>
      </c>
      <c r="O18" s="390">
        <v>43427</v>
      </c>
      <c r="P18" s="434">
        <v>683269</v>
      </c>
    </row>
    <row r="19" spans="1:16" ht="16.5" thickBot="1">
      <c r="A19" s="750"/>
      <c r="B19" s="751"/>
      <c r="C19" s="435" t="s">
        <v>106</v>
      </c>
      <c r="D19" s="390">
        <v>2959</v>
      </c>
      <c r="E19" s="390">
        <v>3101</v>
      </c>
      <c r="F19" s="390">
        <v>4881</v>
      </c>
      <c r="G19" s="390">
        <v>3819</v>
      </c>
      <c r="H19" s="390">
        <v>5877</v>
      </c>
      <c r="I19" s="390">
        <v>4352</v>
      </c>
      <c r="J19" s="390">
        <v>5149</v>
      </c>
      <c r="K19" s="390">
        <v>3965</v>
      </c>
      <c r="L19" s="390">
        <v>5246</v>
      </c>
      <c r="M19" s="390">
        <v>5204</v>
      </c>
      <c r="N19" s="390">
        <v>2986</v>
      </c>
      <c r="O19" s="390">
        <v>2141</v>
      </c>
      <c r="P19" s="436">
        <v>49680</v>
      </c>
    </row>
    <row r="20" spans="1:16" ht="16.5" thickBot="1">
      <c r="A20" s="752"/>
      <c r="B20" s="753"/>
      <c r="C20" s="437" t="s">
        <v>66</v>
      </c>
      <c r="D20" s="390">
        <v>37523</v>
      </c>
      <c r="E20" s="390">
        <v>38256</v>
      </c>
      <c r="F20" s="390">
        <v>55930</v>
      </c>
      <c r="G20" s="390">
        <v>42977</v>
      </c>
      <c r="H20" s="390">
        <v>89621</v>
      </c>
      <c r="I20" s="390">
        <v>73190</v>
      </c>
      <c r="J20" s="390">
        <v>62600</v>
      </c>
      <c r="K20" s="390">
        <v>61090</v>
      </c>
      <c r="L20" s="390">
        <v>70968</v>
      </c>
      <c r="M20" s="390">
        <v>85566</v>
      </c>
      <c r="N20" s="390">
        <v>69660</v>
      </c>
      <c r="O20" s="390">
        <v>45568</v>
      </c>
      <c r="P20" s="438">
        <v>732949</v>
      </c>
    </row>
    <row r="21" spans="1:16" ht="15.75" customHeight="1" thickBot="1">
      <c r="A21" s="742" t="s">
        <v>138</v>
      </c>
      <c r="B21" s="754"/>
      <c r="C21" s="433" t="s">
        <v>105</v>
      </c>
      <c r="D21" s="390">
        <v>14742</v>
      </c>
      <c r="E21" s="390">
        <v>20266</v>
      </c>
      <c r="F21" s="390">
        <v>21694</v>
      </c>
      <c r="G21" s="390">
        <v>21291</v>
      </c>
      <c r="H21" s="390">
        <v>26225</v>
      </c>
      <c r="I21" s="390">
        <v>22451</v>
      </c>
      <c r="J21" s="390">
        <v>19185</v>
      </c>
      <c r="K21" s="390">
        <v>22122</v>
      </c>
      <c r="L21" s="390">
        <v>22590</v>
      </c>
      <c r="M21" s="390">
        <v>27973</v>
      </c>
      <c r="N21" s="390">
        <v>22415</v>
      </c>
      <c r="O21" s="390">
        <v>20616</v>
      </c>
      <c r="P21" s="434">
        <v>261570</v>
      </c>
    </row>
    <row r="22" spans="1:16" ht="15.75" customHeight="1" thickBot="1">
      <c r="A22" s="744"/>
      <c r="B22" s="755"/>
      <c r="C22" s="435" t="s">
        <v>106</v>
      </c>
      <c r="D22" s="390">
        <v>101</v>
      </c>
      <c r="E22" s="390">
        <v>237</v>
      </c>
      <c r="F22" s="390">
        <v>341</v>
      </c>
      <c r="G22" s="390">
        <v>483</v>
      </c>
      <c r="H22" s="390">
        <v>354</v>
      </c>
      <c r="I22" s="390">
        <v>368</v>
      </c>
      <c r="J22" s="390">
        <v>452</v>
      </c>
      <c r="K22" s="390">
        <v>456</v>
      </c>
      <c r="L22" s="390">
        <v>938</v>
      </c>
      <c r="M22" s="390">
        <v>1029</v>
      </c>
      <c r="N22" s="390">
        <v>371</v>
      </c>
      <c r="O22" s="390">
        <v>391</v>
      </c>
      <c r="P22" s="436">
        <v>5521</v>
      </c>
    </row>
    <row r="23" spans="1:16" ht="15.75" customHeight="1" thickBot="1">
      <c r="A23" s="746"/>
      <c r="B23" s="756"/>
      <c r="C23" s="437" t="s">
        <v>66</v>
      </c>
      <c r="D23" s="390">
        <v>14843</v>
      </c>
      <c r="E23" s="390">
        <v>20503</v>
      </c>
      <c r="F23" s="390">
        <v>22035</v>
      </c>
      <c r="G23" s="390">
        <v>21774</v>
      </c>
      <c r="H23" s="390">
        <v>26579</v>
      </c>
      <c r="I23" s="390">
        <v>22819</v>
      </c>
      <c r="J23" s="390">
        <v>19637</v>
      </c>
      <c r="K23" s="390">
        <v>22578</v>
      </c>
      <c r="L23" s="390">
        <v>23528</v>
      </c>
      <c r="M23" s="390">
        <v>29002</v>
      </c>
      <c r="N23" s="390">
        <v>22786</v>
      </c>
      <c r="O23" s="390">
        <v>21007</v>
      </c>
      <c r="P23" s="438">
        <v>267091</v>
      </c>
    </row>
    <row r="24" spans="1:16" ht="15.75" customHeight="1" thickBot="1">
      <c r="A24" s="742" t="s">
        <v>66</v>
      </c>
      <c r="B24" s="743"/>
      <c r="C24" s="433" t="s">
        <v>105</v>
      </c>
      <c r="D24" s="390">
        <v>49306</v>
      </c>
      <c r="E24" s="390">
        <v>55421</v>
      </c>
      <c r="F24" s="390">
        <v>72743</v>
      </c>
      <c r="G24" s="390">
        <v>60449</v>
      </c>
      <c r="H24" s="390">
        <v>109969</v>
      </c>
      <c r="I24" s="390">
        <v>91289</v>
      </c>
      <c r="J24" s="390">
        <v>76636</v>
      </c>
      <c r="K24" s="390">
        <v>79247</v>
      </c>
      <c r="L24" s="390">
        <v>88312</v>
      </c>
      <c r="M24" s="390">
        <v>108335</v>
      </c>
      <c r="N24" s="390">
        <v>89089</v>
      </c>
      <c r="O24" s="390">
        <v>64043</v>
      </c>
      <c r="P24" s="434">
        <v>944839</v>
      </c>
    </row>
    <row r="25" spans="1:16" ht="15.75" customHeight="1" thickBot="1">
      <c r="A25" s="744"/>
      <c r="B25" s="745"/>
      <c r="C25" s="439" t="s">
        <v>106</v>
      </c>
      <c r="D25" s="390">
        <v>3060</v>
      </c>
      <c r="E25" s="390">
        <v>3338</v>
      </c>
      <c r="F25" s="390">
        <v>5222</v>
      </c>
      <c r="G25" s="390">
        <v>4302</v>
      </c>
      <c r="H25" s="390">
        <v>6231</v>
      </c>
      <c r="I25" s="390">
        <v>4720</v>
      </c>
      <c r="J25" s="390">
        <v>5601</v>
      </c>
      <c r="K25" s="390">
        <v>4421</v>
      </c>
      <c r="L25" s="390">
        <v>6184</v>
      </c>
      <c r="M25" s="390">
        <v>6233</v>
      </c>
      <c r="N25" s="390">
        <v>3357</v>
      </c>
      <c r="O25" s="390">
        <v>2532</v>
      </c>
      <c r="P25" s="440">
        <v>55201</v>
      </c>
    </row>
    <row r="26" spans="1:16" ht="15.75" customHeight="1" thickBot="1">
      <c r="A26" s="746"/>
      <c r="B26" s="747"/>
      <c r="C26" s="441" t="s">
        <v>66</v>
      </c>
      <c r="D26" s="384">
        <f>D24+D25</f>
        <v>52366</v>
      </c>
      <c r="E26" s="384">
        <f aca="true" t="shared" si="5" ref="E26:O26">E24+E25</f>
        <v>58759</v>
      </c>
      <c r="F26" s="384">
        <f t="shared" si="5"/>
        <v>77965</v>
      </c>
      <c r="G26" s="384">
        <f t="shared" si="5"/>
        <v>64751</v>
      </c>
      <c r="H26" s="384">
        <f t="shared" si="5"/>
        <v>116200</v>
      </c>
      <c r="I26" s="384">
        <f t="shared" si="5"/>
        <v>96009</v>
      </c>
      <c r="J26" s="384">
        <f t="shared" si="5"/>
        <v>82237</v>
      </c>
      <c r="K26" s="384">
        <f t="shared" si="5"/>
        <v>83668</v>
      </c>
      <c r="L26" s="384">
        <f t="shared" si="5"/>
        <v>94496</v>
      </c>
      <c r="M26" s="384">
        <f t="shared" si="5"/>
        <v>114568</v>
      </c>
      <c r="N26" s="384">
        <f t="shared" si="5"/>
        <v>92446</v>
      </c>
      <c r="O26" s="384">
        <f t="shared" si="5"/>
        <v>66575</v>
      </c>
      <c r="P26" s="442">
        <f>P20+P23</f>
        <v>1000040</v>
      </c>
    </row>
    <row r="29" spans="1:16" ht="15.75" customHeight="1" thickBot="1">
      <c r="A29" s="728" t="s">
        <v>198</v>
      </c>
      <c r="B29" s="728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</row>
    <row r="30" spans="3:16" ht="16.5" thickBot="1">
      <c r="C30" s="9">
        <v>2021</v>
      </c>
      <c r="D30" s="10" t="s">
        <v>94</v>
      </c>
      <c r="E30" s="10" t="s">
        <v>95</v>
      </c>
      <c r="F30" s="10" t="s">
        <v>96</v>
      </c>
      <c r="G30" s="10" t="s">
        <v>97</v>
      </c>
      <c r="H30" s="10" t="s">
        <v>98</v>
      </c>
      <c r="I30" s="10" t="s">
        <v>3</v>
      </c>
      <c r="J30" s="10" t="s">
        <v>99</v>
      </c>
      <c r="K30" s="10" t="s">
        <v>100</v>
      </c>
      <c r="L30" s="10" t="s">
        <v>101</v>
      </c>
      <c r="M30" s="10" t="s">
        <v>102</v>
      </c>
      <c r="N30" s="10" t="s">
        <v>103</v>
      </c>
      <c r="O30" s="39" t="s">
        <v>104</v>
      </c>
      <c r="P30" s="19" t="s">
        <v>66</v>
      </c>
    </row>
    <row r="31" spans="1:16" ht="16.5" thickBot="1">
      <c r="A31" s="748" t="s">
        <v>137</v>
      </c>
      <c r="B31" s="749"/>
      <c r="C31" s="433" t="s">
        <v>105</v>
      </c>
      <c r="D31" s="390">
        <v>26460</v>
      </c>
      <c r="E31" s="390">
        <v>31215</v>
      </c>
      <c r="F31" s="390">
        <v>38945</v>
      </c>
      <c r="G31" s="390">
        <v>28332</v>
      </c>
      <c r="H31" s="390">
        <v>20895</v>
      </c>
      <c r="I31" s="390">
        <v>51303</v>
      </c>
      <c r="J31" s="390">
        <v>54941</v>
      </c>
      <c r="K31" s="390">
        <v>62957</v>
      </c>
      <c r="L31" s="390">
        <v>68171</v>
      </c>
      <c r="M31" s="390">
        <v>76864</v>
      </c>
      <c r="N31" s="390">
        <v>64339</v>
      </c>
      <c r="O31" s="390">
        <v>40069</v>
      </c>
      <c r="P31" s="434">
        <f>SUM(D31:O31)</f>
        <v>564491</v>
      </c>
    </row>
    <row r="32" spans="1:16" ht="16.5" thickBot="1">
      <c r="A32" s="750"/>
      <c r="B32" s="751"/>
      <c r="C32" s="435" t="s">
        <v>106</v>
      </c>
      <c r="D32" s="390">
        <v>1993</v>
      </c>
      <c r="E32" s="390">
        <v>1606</v>
      </c>
      <c r="F32" s="390">
        <v>2508</v>
      </c>
      <c r="G32" s="390">
        <v>1397</v>
      </c>
      <c r="H32" s="390">
        <v>1369</v>
      </c>
      <c r="I32" s="390">
        <v>3295</v>
      </c>
      <c r="J32" s="390">
        <v>3947</v>
      </c>
      <c r="K32" s="390">
        <v>5616</v>
      </c>
      <c r="L32" s="390">
        <v>5445</v>
      </c>
      <c r="M32" s="390">
        <v>4985</v>
      </c>
      <c r="N32" s="390">
        <v>3355</v>
      </c>
      <c r="O32" s="390">
        <v>2806</v>
      </c>
      <c r="P32" s="436">
        <f aca="true" t="shared" si="6" ref="P32:P39">SUM(D32:O32)</f>
        <v>38322</v>
      </c>
    </row>
    <row r="33" spans="1:16" ht="16.5" thickBot="1">
      <c r="A33" s="752"/>
      <c r="B33" s="753"/>
      <c r="C33" s="437" t="s">
        <v>66</v>
      </c>
      <c r="D33" s="390">
        <v>28453</v>
      </c>
      <c r="E33" s="390">
        <f>E31+E32</f>
        <v>32821</v>
      </c>
      <c r="F33" s="390">
        <v>41453</v>
      </c>
      <c r="G33" s="390">
        <v>29729</v>
      </c>
      <c r="H33" s="390">
        <f>H31+H32</f>
        <v>22264</v>
      </c>
      <c r="I33" s="390">
        <f>I31+I32</f>
        <v>54598</v>
      </c>
      <c r="J33" s="390">
        <f>J31+J32</f>
        <v>58888</v>
      </c>
      <c r="K33" s="390">
        <f>K31+K32</f>
        <v>68573</v>
      </c>
      <c r="L33" s="390">
        <f>L31+L32</f>
        <v>73616</v>
      </c>
      <c r="M33" s="390">
        <f>SUM(M31:M32)</f>
        <v>81849</v>
      </c>
      <c r="N33" s="390">
        <v>67694</v>
      </c>
      <c r="O33" s="390">
        <v>42875</v>
      </c>
      <c r="P33" s="438">
        <f t="shared" si="6"/>
        <v>602813</v>
      </c>
    </row>
    <row r="34" spans="1:16" ht="15.75" customHeight="1" thickBot="1">
      <c r="A34" s="742" t="s">
        <v>138</v>
      </c>
      <c r="B34" s="754"/>
      <c r="C34" s="433" t="s">
        <v>105</v>
      </c>
      <c r="D34" s="390">
        <v>14419</v>
      </c>
      <c r="E34" s="390">
        <v>13472</v>
      </c>
      <c r="F34" s="390">
        <v>17804</v>
      </c>
      <c r="G34" s="390">
        <v>14102</v>
      </c>
      <c r="H34" s="390">
        <v>12003</v>
      </c>
      <c r="I34" s="390">
        <v>17112</v>
      </c>
      <c r="J34" s="390">
        <v>14210</v>
      </c>
      <c r="K34" s="390">
        <v>15901</v>
      </c>
      <c r="L34" s="390">
        <v>18957</v>
      </c>
      <c r="M34" s="390">
        <v>19775</v>
      </c>
      <c r="N34" s="390">
        <v>16828</v>
      </c>
      <c r="O34" s="390">
        <v>15948</v>
      </c>
      <c r="P34" s="434">
        <f t="shared" si="6"/>
        <v>190531</v>
      </c>
    </row>
    <row r="35" spans="1:16" ht="15.75" customHeight="1" thickBot="1">
      <c r="A35" s="744"/>
      <c r="B35" s="755"/>
      <c r="C35" s="435" t="s">
        <v>106</v>
      </c>
      <c r="D35" s="390">
        <v>82</v>
      </c>
      <c r="E35" s="390">
        <v>149</v>
      </c>
      <c r="F35" s="390">
        <v>62</v>
      </c>
      <c r="G35" s="390">
        <v>167</v>
      </c>
      <c r="H35" s="390">
        <v>134</v>
      </c>
      <c r="I35" s="390">
        <v>172</v>
      </c>
      <c r="J35" s="390">
        <v>319</v>
      </c>
      <c r="K35" s="390">
        <v>259</v>
      </c>
      <c r="L35" s="390">
        <v>412</v>
      </c>
      <c r="M35" s="390">
        <v>582</v>
      </c>
      <c r="N35" s="390">
        <v>217</v>
      </c>
      <c r="O35" s="390">
        <v>142</v>
      </c>
      <c r="P35" s="436">
        <f t="shared" si="6"/>
        <v>2697</v>
      </c>
    </row>
    <row r="36" spans="1:16" ht="15.75" customHeight="1" thickBot="1">
      <c r="A36" s="746"/>
      <c r="B36" s="756"/>
      <c r="C36" s="437" t="s">
        <v>66</v>
      </c>
      <c r="D36" s="390">
        <v>14501</v>
      </c>
      <c r="E36" s="390">
        <v>13621</v>
      </c>
      <c r="F36" s="390">
        <v>17866</v>
      </c>
      <c r="G36" s="390">
        <v>142269</v>
      </c>
      <c r="H36" s="390">
        <f>H34+H35</f>
        <v>12137</v>
      </c>
      <c r="I36" s="390">
        <f>I34+I35</f>
        <v>17284</v>
      </c>
      <c r="J36" s="390">
        <f>J34+J35</f>
        <v>14529</v>
      </c>
      <c r="K36" s="390">
        <f>K34+K35</f>
        <v>16160</v>
      </c>
      <c r="L36" s="390">
        <f>L34+L35</f>
        <v>19369</v>
      </c>
      <c r="M36" s="390">
        <f>SUM(M34:M35)</f>
        <v>20357</v>
      </c>
      <c r="N36" s="390">
        <v>17045</v>
      </c>
      <c r="O36" s="390">
        <v>16090</v>
      </c>
      <c r="P36" s="438">
        <f t="shared" si="6"/>
        <v>321228</v>
      </c>
    </row>
    <row r="37" spans="1:16" ht="15.75" customHeight="1" thickBot="1">
      <c r="A37" s="742" t="s">
        <v>66</v>
      </c>
      <c r="B37" s="743"/>
      <c r="C37" s="433" t="s">
        <v>105</v>
      </c>
      <c r="D37" s="390">
        <v>40879</v>
      </c>
      <c r="E37" s="390">
        <v>44687</v>
      </c>
      <c r="F37" s="390">
        <v>56749</v>
      </c>
      <c r="G37" s="390">
        <v>42434</v>
      </c>
      <c r="H37" s="390">
        <f aca="true" t="shared" si="7" ref="H37:J38">H31+H34</f>
        <v>32898</v>
      </c>
      <c r="I37" s="390">
        <f t="shared" si="7"/>
        <v>68415</v>
      </c>
      <c r="J37" s="390">
        <f t="shared" si="7"/>
        <v>69151</v>
      </c>
      <c r="K37" s="390">
        <f aca="true" t="shared" si="8" ref="K37:M38">K31+K34</f>
        <v>78858</v>
      </c>
      <c r="L37" s="390">
        <f t="shared" si="8"/>
        <v>87128</v>
      </c>
      <c r="M37" s="390">
        <f t="shared" si="8"/>
        <v>96639</v>
      </c>
      <c r="N37" s="390">
        <v>81167</v>
      </c>
      <c r="O37" s="390">
        <v>56017</v>
      </c>
      <c r="P37" s="434">
        <f t="shared" si="6"/>
        <v>755022</v>
      </c>
    </row>
    <row r="38" spans="1:16" ht="15.75" customHeight="1" thickBot="1">
      <c r="A38" s="744"/>
      <c r="B38" s="745"/>
      <c r="C38" s="439" t="s">
        <v>106</v>
      </c>
      <c r="D38" s="390">
        <v>2075</v>
      </c>
      <c r="E38" s="390">
        <v>1755</v>
      </c>
      <c r="F38" s="390">
        <v>2570</v>
      </c>
      <c r="G38" s="390">
        <v>1564</v>
      </c>
      <c r="H38" s="390">
        <f t="shared" si="7"/>
        <v>1503</v>
      </c>
      <c r="I38" s="390">
        <f t="shared" si="7"/>
        <v>3467</v>
      </c>
      <c r="J38" s="390">
        <f t="shared" si="7"/>
        <v>4266</v>
      </c>
      <c r="K38" s="390">
        <f t="shared" si="8"/>
        <v>5875</v>
      </c>
      <c r="L38" s="390">
        <f t="shared" si="8"/>
        <v>5857</v>
      </c>
      <c r="M38" s="390">
        <f t="shared" si="8"/>
        <v>5567</v>
      </c>
      <c r="N38" s="390">
        <v>3572</v>
      </c>
      <c r="O38" s="390">
        <v>2948</v>
      </c>
      <c r="P38" s="440">
        <f t="shared" si="6"/>
        <v>41019</v>
      </c>
    </row>
    <row r="39" spans="1:16" ht="15.75" customHeight="1" thickBot="1">
      <c r="A39" s="746"/>
      <c r="B39" s="747"/>
      <c r="C39" s="441" t="s">
        <v>66</v>
      </c>
      <c r="D39" s="384">
        <f>D37+D38</f>
        <v>42954</v>
      </c>
      <c r="E39" s="384">
        <v>46442</v>
      </c>
      <c r="F39" s="384">
        <f aca="true" t="shared" si="9" ref="F39:O39">F37+F38</f>
        <v>59319</v>
      </c>
      <c r="G39" s="384">
        <f t="shared" si="9"/>
        <v>43998</v>
      </c>
      <c r="H39" s="384">
        <f t="shared" si="9"/>
        <v>34401</v>
      </c>
      <c r="I39" s="384">
        <f t="shared" si="9"/>
        <v>71882</v>
      </c>
      <c r="J39" s="384">
        <f t="shared" si="9"/>
        <v>73417</v>
      </c>
      <c r="K39" s="384">
        <f t="shared" si="9"/>
        <v>84733</v>
      </c>
      <c r="L39" s="384">
        <f t="shared" si="9"/>
        <v>92985</v>
      </c>
      <c r="M39" s="384">
        <f t="shared" si="9"/>
        <v>102206</v>
      </c>
      <c r="N39" s="384">
        <f t="shared" si="9"/>
        <v>84739</v>
      </c>
      <c r="O39" s="384">
        <f t="shared" si="9"/>
        <v>58965</v>
      </c>
      <c r="P39" s="442">
        <f t="shared" si="6"/>
        <v>796041</v>
      </c>
    </row>
    <row r="40" spans="1:16" ht="15.7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</row>
    <row r="42" ht="15.75" customHeight="1"/>
    <row r="43" spans="1:21" ht="15" customHeight="1" thickBot="1">
      <c r="A43" s="761"/>
      <c r="B43" s="761"/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U43" s="194"/>
    </row>
    <row r="44" spans="1:21" ht="15" customHeight="1" thickBot="1">
      <c r="A44" s="195"/>
      <c r="B44" s="195"/>
      <c r="C44" s="762"/>
      <c r="D44" s="763"/>
      <c r="E44" s="764" t="s">
        <v>195</v>
      </c>
      <c r="F44" s="764"/>
      <c r="G44" s="764"/>
      <c r="H44" s="764"/>
      <c r="I44" s="764"/>
      <c r="J44" s="764"/>
      <c r="K44" s="764"/>
      <c r="L44" s="764"/>
      <c r="M44" s="764"/>
      <c r="N44" s="764"/>
      <c r="O44" s="764"/>
      <c r="P44" s="764"/>
      <c r="Q44" s="193"/>
      <c r="R44" s="193"/>
      <c r="S44" s="193"/>
      <c r="T44" s="193"/>
      <c r="U44" s="194"/>
    </row>
    <row r="45" spans="3:21" ht="15" customHeight="1" thickBot="1">
      <c r="C45" s="9">
        <v>2020</v>
      </c>
      <c r="D45" s="10" t="s">
        <v>94</v>
      </c>
      <c r="E45" s="10" t="s">
        <v>95</v>
      </c>
      <c r="F45" s="10" t="s">
        <v>96</v>
      </c>
      <c r="G45" s="10" t="s">
        <v>97</v>
      </c>
      <c r="H45" s="10" t="s">
        <v>98</v>
      </c>
      <c r="I45" s="10" t="s">
        <v>3</v>
      </c>
      <c r="J45" s="10" t="s">
        <v>99</v>
      </c>
      <c r="K45" s="10" t="s">
        <v>100</v>
      </c>
      <c r="L45" s="10" t="s">
        <v>101</v>
      </c>
      <c r="M45" s="10" t="s">
        <v>102</v>
      </c>
      <c r="N45" s="10" t="s">
        <v>103</v>
      </c>
      <c r="O45" s="39" t="s">
        <v>104</v>
      </c>
      <c r="P45" s="19" t="s">
        <v>66</v>
      </c>
      <c r="U45" s="194"/>
    </row>
    <row r="46" spans="1:21" ht="15" customHeight="1" thickBot="1">
      <c r="A46" s="748" t="s">
        <v>67</v>
      </c>
      <c r="B46" s="757"/>
      <c r="C46" s="433" t="s">
        <v>105</v>
      </c>
      <c r="D46" s="390">
        <v>46817</v>
      </c>
      <c r="E46" s="390">
        <v>43587</v>
      </c>
      <c r="F46" s="390">
        <v>24957</v>
      </c>
      <c r="G46" s="390">
        <v>9245</v>
      </c>
      <c r="H46" s="390">
        <v>12337</v>
      </c>
      <c r="I46" s="390">
        <v>25867</v>
      </c>
      <c r="J46" s="390">
        <v>30787</v>
      </c>
      <c r="K46" s="390">
        <v>29551</v>
      </c>
      <c r="L46" s="390">
        <v>30569</v>
      </c>
      <c r="M46" s="390">
        <v>39032</v>
      </c>
      <c r="N46" s="390">
        <v>33945</v>
      </c>
      <c r="O46" s="390">
        <v>21957</v>
      </c>
      <c r="P46" s="434">
        <f>SUM(D46:O46)</f>
        <v>348651</v>
      </c>
      <c r="U46" s="194"/>
    </row>
    <row r="47" spans="1:21" ht="15" customHeight="1" thickBot="1">
      <c r="A47" s="750"/>
      <c r="B47" s="758"/>
      <c r="C47" s="435" t="s">
        <v>106</v>
      </c>
      <c r="D47" s="390">
        <v>3196</v>
      </c>
      <c r="E47" s="390">
        <v>2534</v>
      </c>
      <c r="F47" s="390">
        <v>929</v>
      </c>
      <c r="G47" s="390">
        <v>192</v>
      </c>
      <c r="H47" s="390">
        <v>238</v>
      </c>
      <c r="I47" s="390">
        <v>636</v>
      </c>
      <c r="J47" s="390">
        <v>811</v>
      </c>
      <c r="K47" s="390">
        <v>14935</v>
      </c>
      <c r="L47" s="390">
        <v>2218</v>
      </c>
      <c r="M47" s="390">
        <v>2269</v>
      </c>
      <c r="N47" s="390">
        <v>2066</v>
      </c>
      <c r="O47" s="390">
        <v>2153</v>
      </c>
      <c r="P47" s="436">
        <f aca="true" t="shared" si="10" ref="P47:P53">SUM(D47:O47)</f>
        <v>32177</v>
      </c>
      <c r="U47" s="194"/>
    </row>
    <row r="48" spans="1:21" ht="15" customHeight="1" thickBot="1">
      <c r="A48" s="752"/>
      <c r="B48" s="759"/>
      <c r="C48" s="437" t="s">
        <v>66</v>
      </c>
      <c r="D48" s="390">
        <f>D46+D47</f>
        <v>50013</v>
      </c>
      <c r="E48" s="390">
        <f aca="true" t="shared" si="11" ref="E48:O48">E46+E47</f>
        <v>46121</v>
      </c>
      <c r="F48" s="390">
        <f t="shared" si="11"/>
        <v>25886</v>
      </c>
      <c r="G48" s="390">
        <f t="shared" si="11"/>
        <v>9437</v>
      </c>
      <c r="H48" s="390">
        <f t="shared" si="11"/>
        <v>12575</v>
      </c>
      <c r="I48" s="390">
        <f t="shared" si="11"/>
        <v>26503</v>
      </c>
      <c r="J48" s="390">
        <f t="shared" si="11"/>
        <v>31598</v>
      </c>
      <c r="K48" s="390">
        <f t="shared" si="11"/>
        <v>44486</v>
      </c>
      <c r="L48" s="390">
        <f t="shared" si="11"/>
        <v>32787</v>
      </c>
      <c r="M48" s="390">
        <f t="shared" si="11"/>
        <v>41301</v>
      </c>
      <c r="N48" s="390">
        <f t="shared" si="11"/>
        <v>36011</v>
      </c>
      <c r="O48" s="390">
        <f t="shared" si="11"/>
        <v>24110</v>
      </c>
      <c r="P48" s="438">
        <f t="shared" si="10"/>
        <v>380828</v>
      </c>
      <c r="U48" s="194"/>
    </row>
    <row r="49" spans="1:21" ht="15" customHeight="1" thickBot="1">
      <c r="A49" s="742" t="s">
        <v>138</v>
      </c>
      <c r="B49" s="743"/>
      <c r="C49" s="433" t="s">
        <v>105</v>
      </c>
      <c r="D49" s="390">
        <v>17183</v>
      </c>
      <c r="E49" s="390">
        <v>16189</v>
      </c>
      <c r="F49" s="390">
        <v>12189</v>
      </c>
      <c r="G49" s="390">
        <v>8015</v>
      </c>
      <c r="H49" s="390">
        <v>11036</v>
      </c>
      <c r="I49" s="390">
        <v>14810</v>
      </c>
      <c r="J49" s="390">
        <v>13289</v>
      </c>
      <c r="K49" s="390">
        <v>1296</v>
      </c>
      <c r="L49" s="390">
        <v>16342</v>
      </c>
      <c r="M49" s="390">
        <v>16305</v>
      </c>
      <c r="N49" s="390">
        <v>16254</v>
      </c>
      <c r="O49" s="390">
        <v>16675</v>
      </c>
      <c r="P49" s="434">
        <f t="shared" si="10"/>
        <v>159583</v>
      </c>
      <c r="U49" s="194"/>
    </row>
    <row r="50" spans="1:21" ht="15" customHeight="1" thickBot="1">
      <c r="A50" s="744"/>
      <c r="B50" s="745"/>
      <c r="C50" s="435" t="s">
        <v>106</v>
      </c>
      <c r="D50" s="390">
        <v>119</v>
      </c>
      <c r="E50" s="390">
        <v>81</v>
      </c>
      <c r="F50" s="390">
        <v>31</v>
      </c>
      <c r="G50" s="390">
        <v>15</v>
      </c>
      <c r="H50" s="390">
        <v>10</v>
      </c>
      <c r="I50" s="390">
        <v>91</v>
      </c>
      <c r="J50" s="390">
        <v>121</v>
      </c>
      <c r="K50" s="390">
        <v>191</v>
      </c>
      <c r="L50" s="390">
        <v>148</v>
      </c>
      <c r="M50" s="390">
        <v>167</v>
      </c>
      <c r="N50" s="390">
        <v>120</v>
      </c>
      <c r="O50" s="390">
        <v>138</v>
      </c>
      <c r="P50" s="436">
        <f t="shared" si="10"/>
        <v>1232</v>
      </c>
      <c r="U50" s="194"/>
    </row>
    <row r="51" spans="1:21" ht="15" customHeight="1" thickBot="1">
      <c r="A51" s="746"/>
      <c r="B51" s="747"/>
      <c r="C51" s="437" t="s">
        <v>66</v>
      </c>
      <c r="D51" s="390">
        <f>D49+D50</f>
        <v>17302</v>
      </c>
      <c r="E51" s="390">
        <f aca="true" t="shared" si="12" ref="E51:O51">E49+E50</f>
        <v>16270</v>
      </c>
      <c r="F51" s="390">
        <f t="shared" si="12"/>
        <v>12220</v>
      </c>
      <c r="G51" s="390">
        <f t="shared" si="12"/>
        <v>8030</v>
      </c>
      <c r="H51" s="390">
        <f t="shared" si="12"/>
        <v>11046</v>
      </c>
      <c r="I51" s="390">
        <f t="shared" si="12"/>
        <v>14901</v>
      </c>
      <c r="J51" s="390">
        <f t="shared" si="12"/>
        <v>13410</v>
      </c>
      <c r="K51" s="390">
        <f t="shared" si="12"/>
        <v>1487</v>
      </c>
      <c r="L51" s="390">
        <f t="shared" si="12"/>
        <v>16490</v>
      </c>
      <c r="M51" s="390">
        <f t="shared" si="12"/>
        <v>16472</v>
      </c>
      <c r="N51" s="390">
        <f t="shared" si="12"/>
        <v>16374</v>
      </c>
      <c r="O51" s="390">
        <f t="shared" si="12"/>
        <v>16813</v>
      </c>
      <c r="P51" s="438">
        <f t="shared" si="10"/>
        <v>160815</v>
      </c>
      <c r="U51" s="194"/>
    </row>
    <row r="52" spans="1:16" ht="24.75" customHeight="1" thickBot="1">
      <c r="A52" s="742" t="s">
        <v>66</v>
      </c>
      <c r="B52" s="743"/>
      <c r="C52" s="433" t="s">
        <v>105</v>
      </c>
      <c r="D52" s="390">
        <f>D46+D49</f>
        <v>64000</v>
      </c>
      <c r="E52" s="390">
        <f aca="true" t="shared" si="13" ref="E52:O52">E46+E49</f>
        <v>59776</v>
      </c>
      <c r="F52" s="390">
        <f t="shared" si="13"/>
        <v>37146</v>
      </c>
      <c r="G52" s="390">
        <f t="shared" si="13"/>
        <v>17260</v>
      </c>
      <c r="H52" s="390">
        <f t="shared" si="13"/>
        <v>23373</v>
      </c>
      <c r="I52" s="390">
        <f t="shared" si="13"/>
        <v>40677</v>
      </c>
      <c r="J52" s="390">
        <v>44076</v>
      </c>
      <c r="K52" s="390">
        <f t="shared" si="13"/>
        <v>30847</v>
      </c>
      <c r="L52" s="390">
        <f t="shared" si="13"/>
        <v>46911</v>
      </c>
      <c r="M52" s="390">
        <f t="shared" si="13"/>
        <v>55337</v>
      </c>
      <c r="N52" s="390">
        <f t="shared" si="13"/>
        <v>50199</v>
      </c>
      <c r="O52" s="390">
        <f t="shared" si="13"/>
        <v>38632</v>
      </c>
      <c r="P52" s="434">
        <f t="shared" si="10"/>
        <v>508234</v>
      </c>
    </row>
    <row r="53" spans="1:16" ht="26.25" customHeight="1" thickBot="1">
      <c r="A53" s="744"/>
      <c r="B53" s="745"/>
      <c r="C53" s="439" t="s">
        <v>106</v>
      </c>
      <c r="D53" s="390">
        <f>D47+D50</f>
        <v>3315</v>
      </c>
      <c r="E53" s="390">
        <f aca="true" t="shared" si="14" ref="E53:O53">E47+E50</f>
        <v>2615</v>
      </c>
      <c r="F53" s="390">
        <f t="shared" si="14"/>
        <v>960</v>
      </c>
      <c r="G53" s="390">
        <f t="shared" si="14"/>
        <v>207</v>
      </c>
      <c r="H53" s="390">
        <f t="shared" si="14"/>
        <v>248</v>
      </c>
      <c r="I53" s="390">
        <f t="shared" si="14"/>
        <v>727</v>
      </c>
      <c r="J53" s="390">
        <v>932</v>
      </c>
      <c r="K53" s="390">
        <f t="shared" si="14"/>
        <v>15126</v>
      </c>
      <c r="L53" s="390">
        <f t="shared" si="14"/>
        <v>2366</v>
      </c>
      <c r="M53" s="390">
        <f t="shared" si="14"/>
        <v>2436</v>
      </c>
      <c r="N53" s="390">
        <f t="shared" si="14"/>
        <v>2186</v>
      </c>
      <c r="O53" s="390">
        <f t="shared" si="14"/>
        <v>2291</v>
      </c>
      <c r="P53" s="440">
        <f t="shared" si="10"/>
        <v>33409</v>
      </c>
    </row>
    <row r="54" spans="1:16" ht="37.5" customHeight="1" thickBot="1">
      <c r="A54" s="746"/>
      <c r="B54" s="747"/>
      <c r="C54" s="441" t="s">
        <v>66</v>
      </c>
      <c r="D54" s="384">
        <f>D52+D53</f>
        <v>67315</v>
      </c>
      <c r="E54" s="384">
        <f aca="true" t="shared" si="15" ref="E54:O54">E52+E53</f>
        <v>62391</v>
      </c>
      <c r="F54" s="384">
        <f t="shared" si="15"/>
        <v>38106</v>
      </c>
      <c r="G54" s="384">
        <f t="shared" si="15"/>
        <v>17467</v>
      </c>
      <c r="H54" s="384">
        <f t="shared" si="15"/>
        <v>23621</v>
      </c>
      <c r="I54" s="384">
        <f t="shared" si="15"/>
        <v>41404</v>
      </c>
      <c r="J54" s="384">
        <f t="shared" si="15"/>
        <v>45008</v>
      </c>
      <c r="K54" s="384">
        <f t="shared" si="15"/>
        <v>45973</v>
      </c>
      <c r="L54" s="384">
        <f t="shared" si="15"/>
        <v>49277</v>
      </c>
      <c r="M54" s="384">
        <f t="shared" si="15"/>
        <v>57773</v>
      </c>
      <c r="N54" s="384">
        <f t="shared" si="15"/>
        <v>52385</v>
      </c>
      <c r="O54" s="384">
        <f t="shared" si="15"/>
        <v>40923</v>
      </c>
      <c r="P54" s="442">
        <f>SUM(D54:O54)</f>
        <v>541643</v>
      </c>
    </row>
    <row r="55" spans="1:24" ht="51.75" customHeight="1">
      <c r="A55" s="740"/>
      <c r="B55" s="740"/>
      <c r="C55" s="740"/>
      <c r="D55" s="740"/>
      <c r="E55" s="740"/>
      <c r="F55" s="740"/>
      <c r="G55" s="740"/>
      <c r="H55" s="740"/>
      <c r="I55" s="740"/>
      <c r="J55" s="740"/>
      <c r="K55" s="740"/>
      <c r="L55" s="740"/>
      <c r="M55" s="740"/>
      <c r="N55" s="740"/>
      <c r="O55" s="740"/>
      <c r="P55" s="740"/>
      <c r="U55" s="193"/>
      <c r="V55" s="193"/>
      <c r="W55" s="193"/>
      <c r="X55" s="193"/>
    </row>
    <row r="56" spans="1:16" ht="21" customHeight="1" thickBot="1">
      <c r="A56" s="728" t="s">
        <v>190</v>
      </c>
      <c r="B56" s="728"/>
      <c r="C56" s="728"/>
      <c r="D56" s="728"/>
      <c r="E56" s="728"/>
      <c r="F56" s="728"/>
      <c r="G56" s="728"/>
      <c r="H56" s="728"/>
      <c r="I56" s="728"/>
      <c r="J56" s="728"/>
      <c r="K56" s="728"/>
      <c r="L56" s="728"/>
      <c r="M56" s="728"/>
      <c r="N56" s="728"/>
      <c r="O56" s="728"/>
      <c r="P56" s="728"/>
    </row>
    <row r="57" spans="3:16" ht="21" customHeight="1" thickBot="1">
      <c r="C57" s="9">
        <v>2019</v>
      </c>
      <c r="D57" s="10" t="s">
        <v>94</v>
      </c>
      <c r="E57" s="10" t="s">
        <v>95</v>
      </c>
      <c r="F57" s="10" t="s">
        <v>96</v>
      </c>
      <c r="G57" s="10" t="s">
        <v>97</v>
      </c>
      <c r="H57" s="10" t="s">
        <v>98</v>
      </c>
      <c r="I57" s="10" t="s">
        <v>3</v>
      </c>
      <c r="J57" s="10" t="s">
        <v>99</v>
      </c>
      <c r="K57" s="10" t="s">
        <v>100</v>
      </c>
      <c r="L57" s="10" t="s">
        <v>101</v>
      </c>
      <c r="M57" s="10" t="s">
        <v>102</v>
      </c>
      <c r="N57" s="10" t="s">
        <v>103</v>
      </c>
      <c r="O57" s="39" t="s">
        <v>104</v>
      </c>
      <c r="P57" s="19" t="s">
        <v>66</v>
      </c>
    </row>
    <row r="58" spans="1:16" ht="21" customHeight="1" thickBot="1">
      <c r="A58" s="748" t="s">
        <v>137</v>
      </c>
      <c r="B58" s="757"/>
      <c r="C58" s="31" t="s">
        <v>105</v>
      </c>
      <c r="D58" s="179">
        <v>43138</v>
      </c>
      <c r="E58" s="179">
        <v>43615</v>
      </c>
      <c r="F58" s="179">
        <v>97182</v>
      </c>
      <c r="G58" s="179">
        <v>80450</v>
      </c>
      <c r="H58" s="179">
        <v>45492</v>
      </c>
      <c r="I58" s="179">
        <v>70309</v>
      </c>
      <c r="J58" s="179">
        <v>51359</v>
      </c>
      <c r="K58" s="179">
        <v>54579</v>
      </c>
      <c r="L58" s="179">
        <v>85657</v>
      </c>
      <c r="M58" s="179">
        <v>50519</v>
      </c>
      <c r="N58" s="179">
        <v>62412</v>
      </c>
      <c r="O58" s="179">
        <v>39626</v>
      </c>
      <c r="P58" s="184">
        <f>SUM(D58:O58)</f>
        <v>724338</v>
      </c>
    </row>
    <row r="59" spans="1:16" ht="21" customHeight="1" thickBot="1">
      <c r="A59" s="750"/>
      <c r="B59" s="758"/>
      <c r="C59" s="32" t="s">
        <v>106</v>
      </c>
      <c r="D59" s="179">
        <v>2120</v>
      </c>
      <c r="E59" s="179">
        <v>2261</v>
      </c>
      <c r="F59" s="179">
        <v>2486</v>
      </c>
      <c r="G59" s="179">
        <v>3632</v>
      </c>
      <c r="H59" s="179">
        <v>2228</v>
      </c>
      <c r="I59" s="179">
        <v>2709</v>
      </c>
      <c r="J59" s="179">
        <v>3699</v>
      </c>
      <c r="K59" s="179">
        <v>4564</v>
      </c>
      <c r="L59" s="179">
        <v>4305</v>
      </c>
      <c r="M59" s="179">
        <v>3543</v>
      </c>
      <c r="N59" s="179">
        <v>2138</v>
      </c>
      <c r="O59" s="179">
        <v>2381</v>
      </c>
      <c r="P59" s="20">
        <f aca="true" t="shared" si="16" ref="P59:P66">SUM(D59:O59)</f>
        <v>36066</v>
      </c>
    </row>
    <row r="60" spans="1:16" ht="21" customHeight="1" thickBot="1">
      <c r="A60" s="752"/>
      <c r="B60" s="759"/>
      <c r="C60" s="33" t="s">
        <v>66</v>
      </c>
      <c r="D60" s="179">
        <f>D58+D59</f>
        <v>45258</v>
      </c>
      <c r="E60" s="179">
        <f>E58+E59</f>
        <v>45876</v>
      </c>
      <c r="F60" s="179">
        <v>100668</v>
      </c>
      <c r="G60" s="179">
        <v>84082</v>
      </c>
      <c r="H60" s="179">
        <v>47720</v>
      </c>
      <c r="I60" s="179">
        <f aca="true" t="shared" si="17" ref="I60:O60">I58+I59</f>
        <v>73018</v>
      </c>
      <c r="J60" s="179">
        <f t="shared" si="17"/>
        <v>55058</v>
      </c>
      <c r="K60" s="179">
        <f t="shared" si="17"/>
        <v>59143</v>
      </c>
      <c r="L60" s="179">
        <f t="shared" si="17"/>
        <v>89962</v>
      </c>
      <c r="M60" s="179">
        <f t="shared" si="17"/>
        <v>54062</v>
      </c>
      <c r="N60" s="179">
        <f t="shared" si="17"/>
        <v>64550</v>
      </c>
      <c r="O60" s="179">
        <f t="shared" si="17"/>
        <v>42007</v>
      </c>
      <c r="P60" s="36">
        <f t="shared" si="16"/>
        <v>761404</v>
      </c>
    </row>
    <row r="61" spans="1:16" ht="21" customHeight="1" thickBot="1">
      <c r="A61" s="742" t="s">
        <v>138</v>
      </c>
      <c r="B61" s="743"/>
      <c r="C61" s="31" t="s">
        <v>105</v>
      </c>
      <c r="D61" s="179">
        <v>16143</v>
      </c>
      <c r="E61" s="179">
        <v>15046</v>
      </c>
      <c r="F61" s="179">
        <v>42273</v>
      </c>
      <c r="G61" s="179">
        <v>23768</v>
      </c>
      <c r="H61" s="179">
        <v>23730</v>
      </c>
      <c r="I61" s="179">
        <v>20794</v>
      </c>
      <c r="J61" s="179">
        <v>14932</v>
      </c>
      <c r="K61" s="179">
        <v>13804</v>
      </c>
      <c r="L61" s="179">
        <v>35239</v>
      </c>
      <c r="M61" s="179">
        <v>45066</v>
      </c>
      <c r="N61" s="179">
        <v>23947</v>
      </c>
      <c r="O61" s="179">
        <v>21209</v>
      </c>
      <c r="P61" s="184">
        <f t="shared" si="16"/>
        <v>295951</v>
      </c>
    </row>
    <row r="62" spans="1:16" ht="21" customHeight="1" thickBot="1">
      <c r="A62" s="744"/>
      <c r="B62" s="745"/>
      <c r="C62" s="32" t="s">
        <v>106</v>
      </c>
      <c r="D62" s="179">
        <v>103</v>
      </c>
      <c r="E62" s="179">
        <v>93</v>
      </c>
      <c r="F62" s="179">
        <v>159</v>
      </c>
      <c r="G62" s="179">
        <v>158</v>
      </c>
      <c r="H62" s="179">
        <v>314</v>
      </c>
      <c r="I62" s="179">
        <v>336</v>
      </c>
      <c r="J62" s="179">
        <v>389</v>
      </c>
      <c r="K62" s="179">
        <v>693</v>
      </c>
      <c r="L62" s="179">
        <v>534</v>
      </c>
      <c r="M62" s="179">
        <v>392</v>
      </c>
      <c r="N62" s="179">
        <v>190</v>
      </c>
      <c r="O62" s="179">
        <v>134</v>
      </c>
      <c r="P62" s="20">
        <f t="shared" si="16"/>
        <v>3495</v>
      </c>
    </row>
    <row r="63" spans="1:16" ht="21" customHeight="1" thickBot="1">
      <c r="A63" s="746"/>
      <c r="B63" s="747"/>
      <c r="C63" s="33" t="s">
        <v>66</v>
      </c>
      <c r="D63" s="179">
        <f>D61+D62</f>
        <v>16246</v>
      </c>
      <c r="E63" s="179">
        <f>E61+E62</f>
        <v>15139</v>
      </c>
      <c r="F63" s="179">
        <v>42395</v>
      </c>
      <c r="G63" s="179">
        <v>23926</v>
      </c>
      <c r="H63" s="179">
        <v>24044</v>
      </c>
      <c r="I63" s="179">
        <f aca="true" t="shared" si="18" ref="I63:O63">I61+I62</f>
        <v>21130</v>
      </c>
      <c r="J63" s="179">
        <f t="shared" si="18"/>
        <v>15321</v>
      </c>
      <c r="K63" s="179">
        <f t="shared" si="18"/>
        <v>14497</v>
      </c>
      <c r="L63" s="179">
        <f t="shared" si="18"/>
        <v>35773</v>
      </c>
      <c r="M63" s="179">
        <f t="shared" si="18"/>
        <v>45458</v>
      </c>
      <c r="N63" s="179">
        <v>24137</v>
      </c>
      <c r="O63" s="179">
        <f t="shared" si="18"/>
        <v>21343</v>
      </c>
      <c r="P63" s="36">
        <f t="shared" si="16"/>
        <v>299409</v>
      </c>
    </row>
    <row r="64" spans="1:16" ht="21" customHeight="1" thickBot="1">
      <c r="A64" s="742" t="s">
        <v>66</v>
      </c>
      <c r="B64" s="743"/>
      <c r="C64" s="31" t="s">
        <v>105</v>
      </c>
      <c r="D64" s="179">
        <f>D58+D61</f>
        <v>59281</v>
      </c>
      <c r="E64" s="179">
        <f>E58+E61</f>
        <v>58661</v>
      </c>
      <c r="F64" s="179">
        <v>139455</v>
      </c>
      <c r="G64" s="179">
        <v>104218</v>
      </c>
      <c r="H64" s="179">
        <v>69222</v>
      </c>
      <c r="I64" s="179">
        <f aca="true" t="shared" si="19" ref="I64:O64">I58+I61</f>
        <v>91103</v>
      </c>
      <c r="J64" s="179">
        <f t="shared" si="19"/>
        <v>66291</v>
      </c>
      <c r="K64" s="179">
        <f t="shared" si="19"/>
        <v>68383</v>
      </c>
      <c r="L64" s="179">
        <f t="shared" si="19"/>
        <v>120896</v>
      </c>
      <c r="M64" s="179">
        <f t="shared" si="19"/>
        <v>95585</v>
      </c>
      <c r="N64" s="179">
        <f t="shared" si="19"/>
        <v>86359</v>
      </c>
      <c r="O64" s="179">
        <f t="shared" si="19"/>
        <v>60835</v>
      </c>
      <c r="P64" s="184">
        <f t="shared" si="16"/>
        <v>1020289</v>
      </c>
    </row>
    <row r="65" spans="1:16" ht="21" customHeight="1" thickBot="1">
      <c r="A65" s="744"/>
      <c r="B65" s="745"/>
      <c r="C65" s="52" t="s">
        <v>106</v>
      </c>
      <c r="D65" s="179">
        <f>D59+D62</f>
        <v>2223</v>
      </c>
      <c r="E65" s="179">
        <f>E59+E62</f>
        <v>2354</v>
      </c>
      <c r="F65" s="179">
        <v>2645</v>
      </c>
      <c r="G65" s="179">
        <v>3790</v>
      </c>
      <c r="H65" s="179">
        <v>2542</v>
      </c>
      <c r="I65" s="179">
        <f aca="true" t="shared" si="20" ref="I65:O65">I59+I62</f>
        <v>3045</v>
      </c>
      <c r="J65" s="179">
        <f t="shared" si="20"/>
        <v>4088</v>
      </c>
      <c r="K65" s="179">
        <f t="shared" si="20"/>
        <v>5257</v>
      </c>
      <c r="L65" s="179">
        <f t="shared" si="20"/>
        <v>4839</v>
      </c>
      <c r="M65" s="179">
        <f t="shared" si="20"/>
        <v>3935</v>
      </c>
      <c r="N65" s="179">
        <f t="shared" si="20"/>
        <v>2328</v>
      </c>
      <c r="O65" s="179">
        <f t="shared" si="20"/>
        <v>2515</v>
      </c>
      <c r="P65" s="55">
        <f t="shared" si="16"/>
        <v>39561</v>
      </c>
    </row>
    <row r="66" spans="1:16" ht="33" customHeight="1" thickBot="1">
      <c r="A66" s="746"/>
      <c r="B66" s="747"/>
      <c r="C66" s="58" t="s">
        <v>66</v>
      </c>
      <c r="D66" s="59">
        <f>D64+D65</f>
        <v>61504</v>
      </c>
      <c r="E66" s="59">
        <f aca="true" t="shared" si="21" ref="E66:O66">E64+E65</f>
        <v>61015</v>
      </c>
      <c r="F66" s="59">
        <f t="shared" si="21"/>
        <v>142100</v>
      </c>
      <c r="G66" s="59">
        <f t="shared" si="21"/>
        <v>108008</v>
      </c>
      <c r="H66" s="59">
        <f t="shared" si="21"/>
        <v>71764</v>
      </c>
      <c r="I66" s="59">
        <f t="shared" si="21"/>
        <v>94148</v>
      </c>
      <c r="J66" s="59">
        <f t="shared" si="21"/>
        <v>70379</v>
      </c>
      <c r="K66" s="59">
        <f t="shared" si="21"/>
        <v>73640</v>
      </c>
      <c r="L66" s="59">
        <f t="shared" si="21"/>
        <v>125735</v>
      </c>
      <c r="M66" s="59">
        <f t="shared" si="21"/>
        <v>99520</v>
      </c>
      <c r="N66" s="59">
        <f t="shared" si="21"/>
        <v>88687</v>
      </c>
      <c r="O66" s="59">
        <f t="shared" si="21"/>
        <v>63350</v>
      </c>
      <c r="P66" s="87">
        <f t="shared" si="16"/>
        <v>1059850</v>
      </c>
    </row>
    <row r="67" spans="1:16" ht="51.75" customHeight="1">
      <c r="A67" s="740"/>
      <c r="B67" s="740"/>
      <c r="C67" s="740"/>
      <c r="D67" s="740"/>
      <c r="E67" s="740"/>
      <c r="F67" s="740"/>
      <c r="G67" s="740"/>
      <c r="H67" s="740"/>
      <c r="I67" s="740"/>
      <c r="J67" s="740"/>
      <c r="K67" s="740"/>
      <c r="L67" s="740"/>
      <c r="M67" s="740"/>
      <c r="N67" s="740"/>
      <c r="O67" s="740"/>
      <c r="P67" s="740"/>
    </row>
    <row r="68" spans="1:16" ht="21" customHeight="1" thickBot="1">
      <c r="A68" s="728" t="s">
        <v>192</v>
      </c>
      <c r="B68" s="728"/>
      <c r="C68" s="728"/>
      <c r="D68" s="728"/>
      <c r="E68" s="728"/>
      <c r="F68" s="728"/>
      <c r="G68" s="728"/>
      <c r="H68" s="728"/>
      <c r="I68" s="728"/>
      <c r="J68" s="728"/>
      <c r="K68" s="728"/>
      <c r="L68" s="728"/>
      <c r="M68" s="728"/>
      <c r="N68" s="728"/>
      <c r="O68" s="728"/>
      <c r="P68" s="728"/>
    </row>
    <row r="69" spans="3:16" ht="21" customHeight="1" thickBot="1">
      <c r="C69" s="9">
        <v>2018</v>
      </c>
      <c r="D69" s="10" t="s">
        <v>94</v>
      </c>
      <c r="E69" s="10" t="s">
        <v>95</v>
      </c>
      <c r="F69" s="10" t="s">
        <v>96</v>
      </c>
      <c r="G69" s="10" t="s">
        <v>97</v>
      </c>
      <c r="H69" s="10" t="s">
        <v>98</v>
      </c>
      <c r="I69" s="10" t="s">
        <v>3</v>
      </c>
      <c r="J69" s="10" t="s">
        <v>99</v>
      </c>
      <c r="K69" s="10" t="s">
        <v>100</v>
      </c>
      <c r="L69" s="10" t="s">
        <v>101</v>
      </c>
      <c r="M69" s="10" t="s">
        <v>102</v>
      </c>
      <c r="N69" s="10" t="s">
        <v>103</v>
      </c>
      <c r="O69" s="39" t="s">
        <v>104</v>
      </c>
      <c r="P69" s="19" t="s">
        <v>66</v>
      </c>
    </row>
    <row r="70" spans="1:16" ht="21" customHeight="1">
      <c r="A70" s="748" t="s">
        <v>137</v>
      </c>
      <c r="B70" s="757"/>
      <c r="C70" s="31" t="s">
        <v>105</v>
      </c>
      <c r="D70" s="179">
        <v>37930</v>
      </c>
      <c r="E70" s="179">
        <v>38057</v>
      </c>
      <c r="F70" s="179">
        <v>100140</v>
      </c>
      <c r="G70" s="179">
        <v>71137</v>
      </c>
      <c r="H70" s="179">
        <v>53260</v>
      </c>
      <c r="I70" s="179">
        <v>42183</v>
      </c>
      <c r="J70" s="179">
        <v>48260</v>
      </c>
      <c r="K70" s="179">
        <v>49221</v>
      </c>
      <c r="L70" s="179">
        <v>94816</v>
      </c>
      <c r="M70" s="180">
        <v>98702</v>
      </c>
      <c r="N70" s="179">
        <v>64077</v>
      </c>
      <c r="O70" s="179">
        <v>38798</v>
      </c>
      <c r="P70" s="184">
        <f>SUM(D70:O70)</f>
        <v>736581</v>
      </c>
    </row>
    <row r="71" spans="1:16" ht="21" customHeight="1">
      <c r="A71" s="750"/>
      <c r="B71" s="758"/>
      <c r="C71" s="32" t="s">
        <v>106</v>
      </c>
      <c r="D71" s="181">
        <v>2858</v>
      </c>
      <c r="E71" s="181">
        <v>2198</v>
      </c>
      <c r="F71" s="183">
        <v>2810</v>
      </c>
      <c r="G71" s="183">
        <v>3105</v>
      </c>
      <c r="H71" s="183">
        <v>2568</v>
      </c>
      <c r="I71" s="181">
        <v>2150</v>
      </c>
      <c r="J71" s="181">
        <v>3075</v>
      </c>
      <c r="K71" s="181">
        <v>3404</v>
      </c>
      <c r="L71" s="181">
        <v>2809</v>
      </c>
      <c r="M71" s="181">
        <v>2698</v>
      </c>
      <c r="N71" s="181">
        <v>1830</v>
      </c>
      <c r="O71" s="181">
        <v>1836</v>
      </c>
      <c r="P71" s="20">
        <f aca="true" t="shared" si="22" ref="P71:P77">SUM(D71:O71)</f>
        <v>31341</v>
      </c>
    </row>
    <row r="72" spans="1:16" ht="21" customHeight="1" thickBot="1">
      <c r="A72" s="752"/>
      <c r="B72" s="759"/>
      <c r="C72" s="33" t="s">
        <v>66</v>
      </c>
      <c r="D72" s="182">
        <f>D70+D71</f>
        <v>40788</v>
      </c>
      <c r="E72" s="182">
        <v>40255</v>
      </c>
      <c r="F72" s="182">
        <v>102950</v>
      </c>
      <c r="G72" s="182">
        <v>74242</v>
      </c>
      <c r="H72" s="182">
        <f>H70+H71</f>
        <v>55828</v>
      </c>
      <c r="I72" s="182">
        <f>SUM(I70:I71)</f>
        <v>44333</v>
      </c>
      <c r="J72" s="182">
        <f>J70+J71</f>
        <v>51335</v>
      </c>
      <c r="K72" s="182">
        <f>SUM(K70:K71)</f>
        <v>52625</v>
      </c>
      <c r="L72" s="182">
        <f>L70+L71</f>
        <v>97625</v>
      </c>
      <c r="M72" s="183">
        <v>101400</v>
      </c>
      <c r="N72" s="182">
        <f>N70+N71</f>
        <v>65907</v>
      </c>
      <c r="O72" s="182">
        <f>O70+O71</f>
        <v>40634</v>
      </c>
      <c r="P72" s="36">
        <f t="shared" si="22"/>
        <v>767922</v>
      </c>
    </row>
    <row r="73" spans="1:16" ht="21" customHeight="1">
      <c r="A73" s="742" t="s">
        <v>138</v>
      </c>
      <c r="B73" s="743"/>
      <c r="C73" s="31" t="s">
        <v>105</v>
      </c>
      <c r="D73" s="11">
        <v>13571</v>
      </c>
      <c r="E73" s="11">
        <v>13543</v>
      </c>
      <c r="F73" s="11">
        <v>39627</v>
      </c>
      <c r="G73" s="11">
        <v>18818</v>
      </c>
      <c r="H73" s="11">
        <v>14422</v>
      </c>
      <c r="I73" s="11">
        <v>12701</v>
      </c>
      <c r="J73" s="11">
        <v>13053</v>
      </c>
      <c r="K73" s="64">
        <v>12223</v>
      </c>
      <c r="L73" s="11">
        <v>40883</v>
      </c>
      <c r="M73" s="63">
        <v>24606</v>
      </c>
      <c r="N73" s="11">
        <v>20579</v>
      </c>
      <c r="O73" s="40">
        <v>16087</v>
      </c>
      <c r="P73" s="184">
        <f t="shared" si="22"/>
        <v>240113</v>
      </c>
    </row>
    <row r="74" spans="1:16" ht="21" customHeight="1">
      <c r="A74" s="744"/>
      <c r="B74" s="745"/>
      <c r="C74" s="32" t="s">
        <v>106</v>
      </c>
      <c r="D74" s="16">
        <v>110</v>
      </c>
      <c r="E74" s="16">
        <v>81</v>
      </c>
      <c r="F74" s="12">
        <v>155</v>
      </c>
      <c r="G74" s="12">
        <v>116</v>
      </c>
      <c r="H74" s="12">
        <v>94</v>
      </c>
      <c r="I74" s="16">
        <v>117</v>
      </c>
      <c r="J74" s="12">
        <v>307</v>
      </c>
      <c r="K74" s="16">
        <v>300</v>
      </c>
      <c r="L74" s="12">
        <v>255</v>
      </c>
      <c r="M74" s="12">
        <v>281</v>
      </c>
      <c r="N74" s="12">
        <v>137</v>
      </c>
      <c r="O74" s="67">
        <v>91</v>
      </c>
      <c r="P74" s="20">
        <f t="shared" si="22"/>
        <v>2044</v>
      </c>
    </row>
    <row r="75" spans="1:16" ht="21" customHeight="1" thickBot="1">
      <c r="A75" s="746"/>
      <c r="B75" s="747"/>
      <c r="C75" s="33" t="s">
        <v>66</v>
      </c>
      <c r="D75" s="13">
        <f>D73+D74</f>
        <v>13681</v>
      </c>
      <c r="E75" s="13">
        <v>13624</v>
      </c>
      <c r="F75" s="16">
        <v>39782</v>
      </c>
      <c r="G75" s="16">
        <v>18934</v>
      </c>
      <c r="H75" s="185">
        <f>H73+H74</f>
        <v>14516</v>
      </c>
      <c r="I75" s="13">
        <f>SUM(I73:I74)</f>
        <v>12818</v>
      </c>
      <c r="J75" s="13">
        <f>J73+J74</f>
        <v>13360</v>
      </c>
      <c r="K75" s="13">
        <f>SUM(K73:K74)</f>
        <v>12523</v>
      </c>
      <c r="L75" s="13">
        <f>L73+L74</f>
        <v>41138</v>
      </c>
      <c r="M75" s="13">
        <v>24887</v>
      </c>
      <c r="N75" s="13">
        <f>N73+N74</f>
        <v>20716</v>
      </c>
      <c r="O75" s="13">
        <f>O73+O74</f>
        <v>16178</v>
      </c>
      <c r="P75" s="36">
        <f t="shared" si="22"/>
        <v>242157</v>
      </c>
    </row>
    <row r="76" spans="1:16" ht="21" customHeight="1">
      <c r="A76" s="742" t="s">
        <v>66</v>
      </c>
      <c r="B76" s="743"/>
      <c r="C76" s="31" t="s">
        <v>105</v>
      </c>
      <c r="D76" s="11">
        <f>D70+D73</f>
        <v>51501</v>
      </c>
      <c r="E76" s="11">
        <f>E70+E73</f>
        <v>51600</v>
      </c>
      <c r="F76" s="11">
        <v>139767</v>
      </c>
      <c r="G76" s="11">
        <v>89955</v>
      </c>
      <c r="H76" s="11">
        <f>H70+H73</f>
        <v>67682</v>
      </c>
      <c r="I76" s="11">
        <f>I70+I73</f>
        <v>54884</v>
      </c>
      <c r="J76" s="11">
        <f aca="true" t="shared" si="23" ref="J76:L77">J70+J73</f>
        <v>61313</v>
      </c>
      <c r="K76" s="11">
        <f t="shared" si="23"/>
        <v>61444</v>
      </c>
      <c r="L76" s="11">
        <f t="shared" si="23"/>
        <v>135699</v>
      </c>
      <c r="M76" s="11">
        <v>123308</v>
      </c>
      <c r="N76" s="11">
        <f>N70+N73</f>
        <v>84656</v>
      </c>
      <c r="O76" s="11">
        <f>O70+O73</f>
        <v>54885</v>
      </c>
      <c r="P76" s="184">
        <f t="shared" si="22"/>
        <v>976694</v>
      </c>
    </row>
    <row r="77" spans="1:16" ht="21" customHeight="1" thickBot="1">
      <c r="A77" s="744"/>
      <c r="B77" s="745"/>
      <c r="C77" s="52" t="s">
        <v>106</v>
      </c>
      <c r="D77" s="53">
        <f>D71+D74</f>
        <v>2968</v>
      </c>
      <c r="E77" s="53">
        <f>E71+E74</f>
        <v>2279</v>
      </c>
      <c r="F77" s="53">
        <v>2965</v>
      </c>
      <c r="G77" s="53">
        <v>3221</v>
      </c>
      <c r="H77" s="53">
        <f>H71+H74</f>
        <v>2662</v>
      </c>
      <c r="I77" s="53">
        <f>I71+I74</f>
        <v>2267</v>
      </c>
      <c r="J77" s="53">
        <f t="shared" si="23"/>
        <v>3382</v>
      </c>
      <c r="K77" s="53">
        <f t="shared" si="23"/>
        <v>3704</v>
      </c>
      <c r="L77" s="53">
        <f t="shared" si="23"/>
        <v>3064</v>
      </c>
      <c r="M77" s="53">
        <v>2979</v>
      </c>
      <c r="N77" s="53">
        <f>N71+N74</f>
        <v>1967</v>
      </c>
      <c r="O77" s="53">
        <f>O71+O74</f>
        <v>1927</v>
      </c>
      <c r="P77" s="55">
        <f t="shared" si="22"/>
        <v>33385</v>
      </c>
    </row>
    <row r="78" spans="1:16" ht="29.25" customHeight="1" thickBot="1">
      <c r="A78" s="746"/>
      <c r="B78" s="747"/>
      <c r="C78" s="58" t="s">
        <v>66</v>
      </c>
      <c r="D78" s="59">
        <f>D76+D77</f>
        <v>54469</v>
      </c>
      <c r="E78" s="59">
        <v>53879</v>
      </c>
      <c r="F78" s="59">
        <v>142732</v>
      </c>
      <c r="G78" s="59">
        <v>93176</v>
      </c>
      <c r="H78" s="59">
        <f>H72+H75</f>
        <v>70344</v>
      </c>
      <c r="I78" s="59">
        <f>SUM(I76:I77)</f>
        <v>57151</v>
      </c>
      <c r="J78" s="59">
        <f>J76+J77</f>
        <v>64695</v>
      </c>
      <c r="K78" s="59">
        <f>SUM(K76:K77)</f>
        <v>65148</v>
      </c>
      <c r="L78" s="59">
        <f>L72+L75</f>
        <v>138763</v>
      </c>
      <c r="M78" s="59">
        <v>126287</v>
      </c>
      <c r="N78" s="59">
        <f>N76+N77</f>
        <v>86623</v>
      </c>
      <c r="O78" s="59">
        <f>O72+O75</f>
        <v>56812</v>
      </c>
      <c r="P78" s="87">
        <f>P76+P77</f>
        <v>1010079</v>
      </c>
    </row>
    <row r="79" spans="1:16" ht="51.75" customHeight="1">
      <c r="A79" s="740"/>
      <c r="B79" s="740"/>
      <c r="C79" s="740"/>
      <c r="D79" s="740"/>
      <c r="E79" s="740"/>
      <c r="F79" s="740"/>
      <c r="G79" s="740"/>
      <c r="H79" s="740"/>
      <c r="I79" s="740"/>
      <c r="J79" s="740"/>
      <c r="K79" s="740"/>
      <c r="L79" s="740"/>
      <c r="M79" s="740"/>
      <c r="N79" s="740"/>
      <c r="O79" s="740"/>
      <c r="P79" s="740"/>
    </row>
    <row r="80" spans="1:16" ht="21" customHeight="1" thickBot="1">
      <c r="A80" s="728" t="s">
        <v>191</v>
      </c>
      <c r="B80" s="728"/>
      <c r="C80" s="728"/>
      <c r="D80" s="728"/>
      <c r="E80" s="728"/>
      <c r="F80" s="728"/>
      <c r="G80" s="728"/>
      <c r="H80" s="728"/>
      <c r="I80" s="728"/>
      <c r="J80" s="728"/>
      <c r="K80" s="728"/>
      <c r="L80" s="728"/>
      <c r="M80" s="728"/>
      <c r="N80" s="728"/>
      <c r="O80" s="728"/>
      <c r="P80" s="728"/>
    </row>
    <row r="81" spans="3:16" ht="21" customHeight="1" thickBot="1">
      <c r="C81" s="9">
        <v>2017</v>
      </c>
      <c r="D81" s="10" t="s">
        <v>94</v>
      </c>
      <c r="E81" s="10" t="s">
        <v>95</v>
      </c>
      <c r="F81" s="10" t="s">
        <v>96</v>
      </c>
      <c r="G81" s="10" t="s">
        <v>97</v>
      </c>
      <c r="H81" s="10" t="s">
        <v>98</v>
      </c>
      <c r="I81" s="10" t="s">
        <v>3</v>
      </c>
      <c r="J81" s="10" t="s">
        <v>99</v>
      </c>
      <c r="K81" s="10" t="s">
        <v>100</v>
      </c>
      <c r="L81" s="10" t="s">
        <v>101</v>
      </c>
      <c r="M81" s="10" t="s">
        <v>102</v>
      </c>
      <c r="N81" s="10" t="s">
        <v>103</v>
      </c>
      <c r="O81" s="39" t="s">
        <v>104</v>
      </c>
      <c r="P81" s="19" t="s">
        <v>66</v>
      </c>
    </row>
    <row r="82" spans="1:16" ht="21" customHeight="1">
      <c r="A82" s="748" t="s">
        <v>137</v>
      </c>
      <c r="B82" s="757"/>
      <c r="C82" s="31" t="s">
        <v>105</v>
      </c>
      <c r="D82" s="11">
        <v>56684</v>
      </c>
      <c r="E82" s="11">
        <v>57610</v>
      </c>
      <c r="F82" s="11">
        <v>71192</v>
      </c>
      <c r="G82" s="11">
        <v>78035</v>
      </c>
      <c r="H82" s="11">
        <v>51760</v>
      </c>
      <c r="I82" s="11">
        <v>30190</v>
      </c>
      <c r="J82" s="11">
        <v>37900</v>
      </c>
      <c r="K82" s="11">
        <v>36825</v>
      </c>
      <c r="L82" s="11">
        <v>44784</v>
      </c>
      <c r="M82" s="63">
        <v>53008</v>
      </c>
      <c r="N82" s="11">
        <v>44088</v>
      </c>
      <c r="O82" s="11">
        <v>42727</v>
      </c>
      <c r="P82" s="184">
        <f>SUM(D82:O82)</f>
        <v>604803</v>
      </c>
    </row>
    <row r="83" spans="1:16" ht="21" customHeight="1">
      <c r="A83" s="750"/>
      <c r="B83" s="758"/>
      <c r="C83" s="32" t="s">
        <v>106</v>
      </c>
      <c r="D83" s="12">
        <v>6171</v>
      </c>
      <c r="E83" s="12">
        <v>4761</v>
      </c>
      <c r="F83" s="12">
        <v>6807</v>
      </c>
      <c r="G83" s="12">
        <v>5458</v>
      </c>
      <c r="H83" s="12">
        <v>2440</v>
      </c>
      <c r="I83" s="12">
        <v>2001</v>
      </c>
      <c r="J83" s="12">
        <v>2721</v>
      </c>
      <c r="K83" s="12">
        <v>2894</v>
      </c>
      <c r="L83" s="12">
        <v>3251</v>
      </c>
      <c r="M83" s="12">
        <v>2310</v>
      </c>
      <c r="N83" s="12">
        <v>1935</v>
      </c>
      <c r="O83" s="12">
        <v>2245</v>
      </c>
      <c r="P83" s="20">
        <f aca="true" t="shared" si="24" ref="P83:P90">SUM(D83:O83)</f>
        <v>42994</v>
      </c>
    </row>
    <row r="84" spans="1:16" ht="21" customHeight="1" thickBot="1">
      <c r="A84" s="752"/>
      <c r="B84" s="759"/>
      <c r="C84" s="33" t="s">
        <v>66</v>
      </c>
      <c r="D84" s="13">
        <v>62855</v>
      </c>
      <c r="E84" s="13">
        <v>62371</v>
      </c>
      <c r="F84" s="13">
        <v>77999</v>
      </c>
      <c r="G84" s="13">
        <v>83493</v>
      </c>
      <c r="H84" s="13">
        <v>54200</v>
      </c>
      <c r="I84" s="13">
        <v>32191</v>
      </c>
      <c r="J84" s="13">
        <v>40621</v>
      </c>
      <c r="K84" s="13">
        <v>39719</v>
      </c>
      <c r="L84" s="13">
        <v>48035</v>
      </c>
      <c r="M84" s="16">
        <v>55318</v>
      </c>
      <c r="N84" s="13">
        <v>46023</v>
      </c>
      <c r="O84" s="13">
        <v>44972</v>
      </c>
      <c r="P84" s="36">
        <f t="shared" si="24"/>
        <v>647797</v>
      </c>
    </row>
    <row r="85" spans="1:16" ht="21" customHeight="1">
      <c r="A85" s="742" t="s">
        <v>138</v>
      </c>
      <c r="B85" s="743"/>
      <c r="C85" s="31" t="s">
        <v>105</v>
      </c>
      <c r="D85" s="11">
        <v>11792</v>
      </c>
      <c r="E85" s="11">
        <v>12945</v>
      </c>
      <c r="F85" s="11">
        <v>15539</v>
      </c>
      <c r="G85" s="11">
        <v>13526</v>
      </c>
      <c r="H85" s="11">
        <v>9926</v>
      </c>
      <c r="I85" s="11">
        <v>10609</v>
      </c>
      <c r="J85" s="11">
        <v>10438</v>
      </c>
      <c r="K85" s="64">
        <v>11371</v>
      </c>
      <c r="L85" s="11">
        <v>13725</v>
      </c>
      <c r="M85" s="63">
        <v>14670</v>
      </c>
      <c r="N85" s="11">
        <v>15736</v>
      </c>
      <c r="O85" s="40">
        <v>15868</v>
      </c>
      <c r="P85" s="184">
        <f t="shared" si="24"/>
        <v>156145</v>
      </c>
    </row>
    <row r="86" spans="1:16" ht="21" customHeight="1">
      <c r="A86" s="744"/>
      <c r="B86" s="745"/>
      <c r="C86" s="32" t="s">
        <v>106</v>
      </c>
      <c r="D86" s="12">
        <v>289</v>
      </c>
      <c r="E86" s="12">
        <v>131</v>
      </c>
      <c r="F86" s="16">
        <v>158</v>
      </c>
      <c r="G86" s="16">
        <v>272</v>
      </c>
      <c r="H86" s="16">
        <v>79</v>
      </c>
      <c r="I86" s="16">
        <v>141</v>
      </c>
      <c r="J86" s="12">
        <v>244</v>
      </c>
      <c r="K86" s="16">
        <v>133</v>
      </c>
      <c r="L86" s="12">
        <v>202</v>
      </c>
      <c r="M86" s="12">
        <v>195</v>
      </c>
      <c r="N86" s="12">
        <v>399</v>
      </c>
      <c r="O86" s="67">
        <v>180</v>
      </c>
      <c r="P86" s="20">
        <f t="shared" si="24"/>
        <v>2423</v>
      </c>
    </row>
    <row r="87" spans="1:16" ht="21" customHeight="1" thickBot="1">
      <c r="A87" s="746"/>
      <c r="B87" s="747"/>
      <c r="C87" s="33" t="s">
        <v>66</v>
      </c>
      <c r="D87" s="13">
        <v>12081</v>
      </c>
      <c r="E87" s="13">
        <v>13076</v>
      </c>
      <c r="F87" s="13">
        <v>15697</v>
      </c>
      <c r="G87" s="13">
        <v>13798</v>
      </c>
      <c r="H87" s="13">
        <v>10005</v>
      </c>
      <c r="I87" s="13">
        <v>10750</v>
      </c>
      <c r="J87" s="13">
        <v>10682</v>
      </c>
      <c r="K87" s="13">
        <v>11504</v>
      </c>
      <c r="L87" s="13">
        <v>13927</v>
      </c>
      <c r="M87" s="13">
        <v>14865</v>
      </c>
      <c r="N87" s="13">
        <v>16135</v>
      </c>
      <c r="O87" s="13">
        <v>16048</v>
      </c>
      <c r="P87" s="36">
        <f t="shared" si="24"/>
        <v>158568</v>
      </c>
    </row>
    <row r="88" spans="1:16" ht="21" customHeight="1">
      <c r="A88" s="742" t="s">
        <v>66</v>
      </c>
      <c r="B88" s="743"/>
      <c r="C88" s="31" t="s">
        <v>105</v>
      </c>
      <c r="D88" s="11">
        <v>68476</v>
      </c>
      <c r="E88" s="11">
        <v>70555</v>
      </c>
      <c r="F88" s="11">
        <v>86731</v>
      </c>
      <c r="G88" s="11">
        <v>91561</v>
      </c>
      <c r="H88" s="11">
        <v>61686</v>
      </c>
      <c r="I88" s="11">
        <v>40799</v>
      </c>
      <c r="J88" s="11">
        <v>48338</v>
      </c>
      <c r="K88" s="11">
        <v>48196</v>
      </c>
      <c r="L88" s="11">
        <v>58509</v>
      </c>
      <c r="M88" s="11">
        <v>67678</v>
      </c>
      <c r="N88" s="11">
        <v>59824</v>
      </c>
      <c r="O88" s="11">
        <v>58595</v>
      </c>
      <c r="P88" s="184">
        <f t="shared" si="24"/>
        <v>760948</v>
      </c>
    </row>
    <row r="89" spans="1:16" ht="21" customHeight="1" thickBot="1">
      <c r="A89" s="744"/>
      <c r="B89" s="745"/>
      <c r="C89" s="52" t="s">
        <v>106</v>
      </c>
      <c r="D89" s="53">
        <v>6460</v>
      </c>
      <c r="E89" s="53">
        <v>4892</v>
      </c>
      <c r="F89" s="53">
        <v>6965</v>
      </c>
      <c r="G89" s="53">
        <v>5730</v>
      </c>
      <c r="H89" s="53">
        <v>2519</v>
      </c>
      <c r="I89" s="53">
        <v>2142</v>
      </c>
      <c r="J89" s="53">
        <v>2965</v>
      </c>
      <c r="K89" s="53">
        <v>3027</v>
      </c>
      <c r="L89" s="53">
        <v>3453</v>
      </c>
      <c r="M89" s="53">
        <v>2505</v>
      </c>
      <c r="N89" s="53">
        <v>2334</v>
      </c>
      <c r="O89" s="53">
        <v>2425</v>
      </c>
      <c r="P89" s="55">
        <f t="shared" si="24"/>
        <v>45417</v>
      </c>
    </row>
    <row r="90" spans="1:16" ht="24.75" customHeight="1" thickBot="1">
      <c r="A90" s="746"/>
      <c r="B90" s="747"/>
      <c r="C90" s="58" t="s">
        <v>66</v>
      </c>
      <c r="D90" s="59">
        <v>74936</v>
      </c>
      <c r="E90" s="59">
        <v>75447</v>
      </c>
      <c r="F90" s="59">
        <v>93696</v>
      </c>
      <c r="G90" s="59">
        <v>97291</v>
      </c>
      <c r="H90" s="59">
        <v>64205</v>
      </c>
      <c r="I90" s="59">
        <v>42941</v>
      </c>
      <c r="J90" s="59">
        <v>51303</v>
      </c>
      <c r="K90" s="59">
        <v>51223</v>
      </c>
      <c r="L90" s="59">
        <v>61962</v>
      </c>
      <c r="M90" s="59">
        <v>70183</v>
      </c>
      <c r="N90" s="59">
        <v>62158</v>
      </c>
      <c r="O90" s="59">
        <v>61020</v>
      </c>
      <c r="P90" s="87">
        <f t="shared" si="24"/>
        <v>806365</v>
      </c>
    </row>
    <row r="91" spans="1:16" ht="42.75" customHeight="1" thickBot="1">
      <c r="A91" s="728" t="s">
        <v>169</v>
      </c>
      <c r="B91" s="728"/>
      <c r="C91" s="728"/>
      <c r="D91" s="728"/>
      <c r="E91" s="728"/>
      <c r="F91" s="728"/>
      <c r="G91" s="728"/>
      <c r="H91" s="728"/>
      <c r="I91" s="728"/>
      <c r="J91" s="728"/>
      <c r="K91" s="728"/>
      <c r="L91" s="728"/>
      <c r="M91" s="728"/>
      <c r="N91" s="728"/>
      <c r="O91" s="728"/>
      <c r="P91" s="728"/>
    </row>
    <row r="92" spans="3:16" ht="21" customHeight="1" thickBot="1">
      <c r="C92" s="9">
        <v>2016</v>
      </c>
      <c r="D92" s="10" t="s">
        <v>94</v>
      </c>
      <c r="E92" s="10" t="s">
        <v>95</v>
      </c>
      <c r="F92" s="10" t="s">
        <v>96</v>
      </c>
      <c r="G92" s="10" t="s">
        <v>97</v>
      </c>
      <c r="H92" s="10" t="s">
        <v>98</v>
      </c>
      <c r="I92" s="10" t="s">
        <v>3</v>
      </c>
      <c r="J92" s="10" t="s">
        <v>99</v>
      </c>
      <c r="K92" s="10" t="s">
        <v>100</v>
      </c>
      <c r="L92" s="10" t="s">
        <v>101</v>
      </c>
      <c r="M92" s="10" t="s">
        <v>102</v>
      </c>
      <c r="N92" s="10" t="s">
        <v>103</v>
      </c>
      <c r="O92" s="39" t="s">
        <v>104</v>
      </c>
      <c r="P92" s="19" t="s">
        <v>66</v>
      </c>
    </row>
    <row r="93" spans="1:16" ht="21" customHeight="1">
      <c r="A93" s="748" t="s">
        <v>137</v>
      </c>
      <c r="B93" s="757"/>
      <c r="C93" s="31" t="s">
        <v>105</v>
      </c>
      <c r="D93" s="11">
        <v>34394</v>
      </c>
      <c r="E93" s="11">
        <v>41991</v>
      </c>
      <c r="F93" s="11">
        <v>41890</v>
      </c>
      <c r="G93" s="11">
        <v>49919</v>
      </c>
      <c r="H93" s="11">
        <v>46780</v>
      </c>
      <c r="I93" s="63">
        <v>31432</v>
      </c>
      <c r="J93" s="63">
        <v>30115</v>
      </c>
      <c r="K93" s="63">
        <v>51139</v>
      </c>
      <c r="L93" s="11">
        <v>42946</v>
      </c>
      <c r="M93" s="63">
        <v>48014</v>
      </c>
      <c r="N93" s="11">
        <v>43648</v>
      </c>
      <c r="O93" s="40">
        <v>56466</v>
      </c>
      <c r="P93" s="184">
        <f>SUM(D93:O93)</f>
        <v>518734</v>
      </c>
    </row>
    <row r="94" spans="1:16" ht="21" customHeight="1">
      <c r="A94" s="750"/>
      <c r="B94" s="758"/>
      <c r="C94" s="32" t="s">
        <v>106</v>
      </c>
      <c r="D94" s="12">
        <v>3611</v>
      </c>
      <c r="E94" s="12">
        <v>2992</v>
      </c>
      <c r="F94" s="12">
        <v>3488</v>
      </c>
      <c r="G94" s="12">
        <v>2756</v>
      </c>
      <c r="H94" s="12">
        <v>3449</v>
      </c>
      <c r="I94" s="12">
        <v>2564</v>
      </c>
      <c r="J94" s="12">
        <v>5747</v>
      </c>
      <c r="K94" s="66">
        <v>3678</v>
      </c>
      <c r="L94" s="12">
        <v>3689</v>
      </c>
      <c r="M94" s="12">
        <v>2571</v>
      </c>
      <c r="N94" s="12">
        <v>3365</v>
      </c>
      <c r="O94" s="41">
        <v>4637</v>
      </c>
      <c r="P94" s="20">
        <f aca="true" t="shared" si="25" ref="P94:P101">SUM(D94:O94)</f>
        <v>42547</v>
      </c>
    </row>
    <row r="95" spans="1:16" ht="21" customHeight="1" thickBot="1">
      <c r="A95" s="752"/>
      <c r="B95" s="759"/>
      <c r="C95" s="33" t="s">
        <v>66</v>
      </c>
      <c r="D95" s="13">
        <v>38005</v>
      </c>
      <c r="E95" s="13">
        <v>44983</v>
      </c>
      <c r="F95" s="13">
        <v>45378</v>
      </c>
      <c r="G95" s="13">
        <v>52675</v>
      </c>
      <c r="H95" s="13">
        <v>50229</v>
      </c>
      <c r="I95" s="16">
        <v>33996</v>
      </c>
      <c r="J95" s="16">
        <v>35862</v>
      </c>
      <c r="K95" s="65">
        <v>54817</v>
      </c>
      <c r="L95" s="13">
        <v>46635</v>
      </c>
      <c r="M95" s="16">
        <v>50585</v>
      </c>
      <c r="N95" s="13">
        <v>47013</v>
      </c>
      <c r="O95" s="42">
        <v>61103</v>
      </c>
      <c r="P95" s="36">
        <f t="shared" si="25"/>
        <v>561281</v>
      </c>
    </row>
    <row r="96" spans="1:16" ht="21" customHeight="1">
      <c r="A96" s="742" t="s">
        <v>138</v>
      </c>
      <c r="B96" s="743"/>
      <c r="C96" s="31" t="s">
        <v>105</v>
      </c>
      <c r="D96" s="11">
        <v>8350</v>
      </c>
      <c r="E96" s="11">
        <v>11070</v>
      </c>
      <c r="F96" s="11">
        <v>9316</v>
      </c>
      <c r="G96" s="11">
        <v>10479</v>
      </c>
      <c r="H96" s="11">
        <v>11426</v>
      </c>
      <c r="I96" s="63">
        <v>9021</v>
      </c>
      <c r="J96" s="11">
        <v>6929</v>
      </c>
      <c r="K96" s="64">
        <v>13398</v>
      </c>
      <c r="L96" s="11">
        <v>14001</v>
      </c>
      <c r="M96" s="63">
        <v>12431</v>
      </c>
      <c r="N96" s="11">
        <v>10418</v>
      </c>
      <c r="O96" s="40">
        <v>10929</v>
      </c>
      <c r="P96" s="184">
        <f t="shared" si="25"/>
        <v>127768</v>
      </c>
    </row>
    <row r="97" spans="1:16" ht="21" customHeight="1">
      <c r="A97" s="744"/>
      <c r="B97" s="745"/>
      <c r="C97" s="32" t="s">
        <v>106</v>
      </c>
      <c r="D97" s="12">
        <v>80</v>
      </c>
      <c r="E97" s="12">
        <v>115</v>
      </c>
      <c r="F97" s="12">
        <v>112</v>
      </c>
      <c r="G97" s="12">
        <v>215</v>
      </c>
      <c r="H97" s="12">
        <v>148</v>
      </c>
      <c r="I97" s="12">
        <v>157</v>
      </c>
      <c r="J97" s="12">
        <v>215</v>
      </c>
      <c r="K97" s="16">
        <v>116</v>
      </c>
      <c r="L97" s="12">
        <v>158</v>
      </c>
      <c r="M97" s="12">
        <v>84</v>
      </c>
      <c r="N97" s="12">
        <v>150</v>
      </c>
      <c r="O97" s="67">
        <v>199</v>
      </c>
      <c r="P97" s="20">
        <f t="shared" si="25"/>
        <v>1749</v>
      </c>
    </row>
    <row r="98" spans="1:16" ht="21" customHeight="1" thickBot="1">
      <c r="A98" s="746"/>
      <c r="B98" s="747"/>
      <c r="C98" s="33" t="s">
        <v>66</v>
      </c>
      <c r="D98" s="13">
        <v>8430</v>
      </c>
      <c r="E98" s="13">
        <v>11185</v>
      </c>
      <c r="F98" s="13">
        <v>9428</v>
      </c>
      <c r="G98" s="13">
        <v>10694</v>
      </c>
      <c r="H98" s="13">
        <v>11574</v>
      </c>
      <c r="I98" s="16">
        <v>9178</v>
      </c>
      <c r="J98" s="13">
        <v>7144</v>
      </c>
      <c r="K98" s="13">
        <v>13514</v>
      </c>
      <c r="L98" s="13">
        <v>14159</v>
      </c>
      <c r="M98" s="16">
        <v>12515</v>
      </c>
      <c r="N98" s="13">
        <v>10568</v>
      </c>
      <c r="O98" s="42">
        <v>11128</v>
      </c>
      <c r="P98" s="36">
        <f t="shared" si="25"/>
        <v>129517</v>
      </c>
    </row>
    <row r="99" spans="1:16" ht="21" customHeight="1">
      <c r="A99" s="742" t="s">
        <v>66</v>
      </c>
      <c r="B99" s="743"/>
      <c r="C99" s="31" t="s">
        <v>105</v>
      </c>
      <c r="D99" s="11">
        <v>42744</v>
      </c>
      <c r="E99" s="11">
        <v>53061</v>
      </c>
      <c r="F99" s="11">
        <v>51206</v>
      </c>
      <c r="G99" s="11">
        <v>60398</v>
      </c>
      <c r="H99" s="11">
        <v>58206</v>
      </c>
      <c r="I99" s="11">
        <v>40453</v>
      </c>
      <c r="J99" s="11">
        <v>37044</v>
      </c>
      <c r="K99" s="11">
        <v>64537</v>
      </c>
      <c r="L99" s="11">
        <v>56947</v>
      </c>
      <c r="M99" s="11">
        <v>60445</v>
      </c>
      <c r="N99" s="11">
        <v>54066</v>
      </c>
      <c r="O99" s="11">
        <v>67395</v>
      </c>
      <c r="P99" s="184">
        <f t="shared" si="25"/>
        <v>646502</v>
      </c>
    </row>
    <row r="100" spans="1:16" ht="21" customHeight="1" thickBot="1">
      <c r="A100" s="744"/>
      <c r="B100" s="745"/>
      <c r="C100" s="52" t="s">
        <v>106</v>
      </c>
      <c r="D100" s="53">
        <v>3691</v>
      </c>
      <c r="E100" s="53">
        <v>3107</v>
      </c>
      <c r="F100" s="53">
        <v>3600</v>
      </c>
      <c r="G100" s="53">
        <v>2971</v>
      </c>
      <c r="H100" s="53">
        <v>3597</v>
      </c>
      <c r="I100" s="53">
        <v>2721</v>
      </c>
      <c r="J100" s="53">
        <v>5962</v>
      </c>
      <c r="K100" s="53">
        <v>3794</v>
      </c>
      <c r="L100" s="53">
        <v>3847</v>
      </c>
      <c r="M100" s="53">
        <v>2655</v>
      </c>
      <c r="N100" s="53">
        <v>3515</v>
      </c>
      <c r="O100" s="53">
        <v>4836</v>
      </c>
      <c r="P100" s="55">
        <f t="shared" si="25"/>
        <v>44296</v>
      </c>
    </row>
    <row r="101" spans="1:16" ht="21" customHeight="1" thickBot="1">
      <c r="A101" s="746"/>
      <c r="B101" s="747"/>
      <c r="C101" s="58" t="s">
        <v>66</v>
      </c>
      <c r="D101" s="59">
        <v>46435</v>
      </c>
      <c r="E101" s="59">
        <v>56168</v>
      </c>
      <c r="F101" s="59">
        <v>54806</v>
      </c>
      <c r="G101" s="59">
        <v>63369</v>
      </c>
      <c r="H101" s="59">
        <v>61803</v>
      </c>
      <c r="I101" s="59">
        <v>43174</v>
      </c>
      <c r="J101" s="59">
        <v>43006</v>
      </c>
      <c r="K101" s="59">
        <v>68331</v>
      </c>
      <c r="L101" s="59">
        <v>60794</v>
      </c>
      <c r="M101" s="59">
        <v>63100</v>
      </c>
      <c r="N101" s="59">
        <v>57581</v>
      </c>
      <c r="O101" s="59">
        <v>72231</v>
      </c>
      <c r="P101" s="87">
        <f t="shared" si="25"/>
        <v>690798</v>
      </c>
    </row>
    <row r="102" spans="1:16" ht="49.5" customHeight="1">
      <c r="A102" s="97"/>
      <c r="B102" s="97"/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ht="21" customHeight="1" thickBot="1">
      <c r="A103" s="728" t="s">
        <v>170</v>
      </c>
      <c r="B103" s="728"/>
      <c r="C103" s="728"/>
      <c r="D103" s="728"/>
      <c r="E103" s="728"/>
      <c r="F103" s="728"/>
      <c r="G103" s="728"/>
      <c r="H103" s="728"/>
      <c r="I103" s="728"/>
      <c r="J103" s="728"/>
      <c r="K103" s="728"/>
      <c r="L103" s="728"/>
      <c r="M103" s="728"/>
      <c r="N103" s="728"/>
      <c r="O103" s="728"/>
      <c r="P103" s="728"/>
    </row>
    <row r="104" spans="3:16" ht="21" customHeight="1" thickBot="1">
      <c r="C104" s="9">
        <v>2015</v>
      </c>
      <c r="D104" s="10" t="s">
        <v>94</v>
      </c>
      <c r="E104" s="10" t="s">
        <v>95</v>
      </c>
      <c r="F104" s="10" t="s">
        <v>96</v>
      </c>
      <c r="G104" s="10" t="s">
        <v>97</v>
      </c>
      <c r="H104" s="10" t="s">
        <v>98</v>
      </c>
      <c r="I104" s="10" t="s">
        <v>3</v>
      </c>
      <c r="J104" s="10" t="s">
        <v>99</v>
      </c>
      <c r="K104" s="10" t="s">
        <v>100</v>
      </c>
      <c r="L104" s="10" t="s">
        <v>101</v>
      </c>
      <c r="M104" s="10" t="s">
        <v>102</v>
      </c>
      <c r="N104" s="10" t="s">
        <v>103</v>
      </c>
      <c r="O104" s="39" t="s">
        <v>104</v>
      </c>
      <c r="P104" s="19" t="s">
        <v>66</v>
      </c>
    </row>
    <row r="105" spans="1:16" ht="21" customHeight="1">
      <c r="A105" s="748" t="s">
        <v>137</v>
      </c>
      <c r="B105" s="757"/>
      <c r="C105" s="31" t="s">
        <v>105</v>
      </c>
      <c r="D105" s="11">
        <v>50771</v>
      </c>
      <c r="E105" s="11">
        <v>47581</v>
      </c>
      <c r="F105" s="11">
        <v>46862</v>
      </c>
      <c r="G105" s="11">
        <v>50714</v>
      </c>
      <c r="H105" s="11">
        <v>59249</v>
      </c>
      <c r="I105" s="63">
        <v>47827</v>
      </c>
      <c r="J105" s="63">
        <v>34904</v>
      </c>
      <c r="K105" s="63">
        <v>28877</v>
      </c>
      <c r="L105" s="11">
        <v>29635</v>
      </c>
      <c r="M105" s="63">
        <v>37709</v>
      </c>
      <c r="N105" s="11">
        <v>39164</v>
      </c>
      <c r="O105" s="40">
        <v>36655</v>
      </c>
      <c r="P105" s="184">
        <f>SUM(D105:O105)</f>
        <v>509948</v>
      </c>
    </row>
    <row r="106" spans="1:16" ht="21" customHeight="1">
      <c r="A106" s="750"/>
      <c r="B106" s="758"/>
      <c r="C106" s="32" t="s">
        <v>106</v>
      </c>
      <c r="D106" s="12">
        <v>4116</v>
      </c>
      <c r="E106" s="12">
        <v>3727</v>
      </c>
      <c r="F106" s="12">
        <v>4830</v>
      </c>
      <c r="G106" s="12">
        <v>4100</v>
      </c>
      <c r="H106" s="12">
        <v>5102</v>
      </c>
      <c r="I106" s="12">
        <v>5131</v>
      </c>
      <c r="J106" s="12">
        <v>4667</v>
      </c>
      <c r="K106" s="66">
        <v>3976</v>
      </c>
      <c r="L106" s="12">
        <v>3207</v>
      </c>
      <c r="M106" s="12">
        <v>4951</v>
      </c>
      <c r="N106" s="12">
        <v>3069</v>
      </c>
      <c r="O106" s="41">
        <v>2612</v>
      </c>
      <c r="P106" s="20">
        <f aca="true" t="shared" si="26" ref="P106:P113">SUM(D106:O106)</f>
        <v>49488</v>
      </c>
    </row>
    <row r="107" spans="1:16" ht="21" customHeight="1" thickBot="1">
      <c r="A107" s="752"/>
      <c r="B107" s="759"/>
      <c r="C107" s="33" t="s">
        <v>66</v>
      </c>
      <c r="D107" s="13">
        <v>54887</v>
      </c>
      <c r="E107" s="13">
        <v>51308</v>
      </c>
      <c r="F107" s="13">
        <v>51692</v>
      </c>
      <c r="G107" s="13">
        <v>54814</v>
      </c>
      <c r="H107" s="13">
        <v>64351</v>
      </c>
      <c r="I107" s="16">
        <v>52958</v>
      </c>
      <c r="J107" s="16">
        <v>39571</v>
      </c>
      <c r="K107" s="65">
        <v>32853</v>
      </c>
      <c r="L107" s="13">
        <v>32842</v>
      </c>
      <c r="M107" s="16">
        <v>42660</v>
      </c>
      <c r="N107" s="13">
        <v>42233</v>
      </c>
      <c r="O107" s="42">
        <v>39267</v>
      </c>
      <c r="P107" s="36">
        <f t="shared" si="26"/>
        <v>559436</v>
      </c>
    </row>
    <row r="108" spans="1:16" ht="21" customHeight="1">
      <c r="A108" s="742" t="s">
        <v>138</v>
      </c>
      <c r="B108" s="743"/>
      <c r="C108" s="31" t="s">
        <v>105</v>
      </c>
      <c r="D108" s="11">
        <v>11094</v>
      </c>
      <c r="E108" s="11">
        <v>11814</v>
      </c>
      <c r="F108" s="11">
        <v>9204</v>
      </c>
      <c r="G108" s="11">
        <v>10220</v>
      </c>
      <c r="H108" s="11">
        <v>11709</v>
      </c>
      <c r="I108" s="63">
        <v>8552</v>
      </c>
      <c r="J108" s="11">
        <v>6408</v>
      </c>
      <c r="K108" s="64">
        <v>6863</v>
      </c>
      <c r="L108" s="11">
        <v>8341</v>
      </c>
      <c r="M108" s="63">
        <v>10131</v>
      </c>
      <c r="N108" s="11">
        <v>9863</v>
      </c>
      <c r="O108" s="40">
        <v>9491</v>
      </c>
      <c r="P108" s="184">
        <f t="shared" si="26"/>
        <v>113690</v>
      </c>
    </row>
    <row r="109" spans="1:16" ht="21" customHeight="1">
      <c r="A109" s="744"/>
      <c r="B109" s="745"/>
      <c r="C109" s="32" t="s">
        <v>106</v>
      </c>
      <c r="D109" s="12">
        <v>193</v>
      </c>
      <c r="E109" s="12">
        <v>66</v>
      </c>
      <c r="F109" s="12">
        <v>305</v>
      </c>
      <c r="G109" s="12">
        <v>269</v>
      </c>
      <c r="H109" s="12">
        <v>310</v>
      </c>
      <c r="I109" s="12">
        <v>278</v>
      </c>
      <c r="J109" s="12">
        <v>389</v>
      </c>
      <c r="K109" s="16">
        <v>409</v>
      </c>
      <c r="L109" s="12">
        <v>229</v>
      </c>
      <c r="M109" s="12">
        <v>123</v>
      </c>
      <c r="N109" s="12">
        <v>154</v>
      </c>
      <c r="O109" s="67">
        <v>162</v>
      </c>
      <c r="P109" s="20">
        <f t="shared" si="26"/>
        <v>2887</v>
      </c>
    </row>
    <row r="110" spans="1:16" ht="21" customHeight="1" thickBot="1">
      <c r="A110" s="746"/>
      <c r="B110" s="747"/>
      <c r="C110" s="33" t="s">
        <v>66</v>
      </c>
      <c r="D110" s="13">
        <v>11287</v>
      </c>
      <c r="E110" s="13">
        <v>11880</v>
      </c>
      <c r="F110" s="13">
        <v>9509</v>
      </c>
      <c r="G110" s="13">
        <v>10489</v>
      </c>
      <c r="H110" s="13">
        <v>12019</v>
      </c>
      <c r="I110" s="16">
        <v>8830</v>
      </c>
      <c r="J110" s="13">
        <v>6797</v>
      </c>
      <c r="K110" s="13">
        <v>7272</v>
      </c>
      <c r="L110" s="13">
        <v>8570</v>
      </c>
      <c r="M110" s="16">
        <v>10254</v>
      </c>
      <c r="N110" s="13">
        <v>10017</v>
      </c>
      <c r="O110" s="42">
        <v>9653</v>
      </c>
      <c r="P110" s="36">
        <f t="shared" si="26"/>
        <v>116577</v>
      </c>
    </row>
    <row r="111" spans="1:16" ht="21" customHeight="1">
      <c r="A111" s="742" t="s">
        <v>66</v>
      </c>
      <c r="B111" s="743"/>
      <c r="C111" s="31" t="s">
        <v>105</v>
      </c>
      <c r="D111" s="11">
        <v>61865</v>
      </c>
      <c r="E111" s="11">
        <v>59395</v>
      </c>
      <c r="F111" s="11">
        <v>56066</v>
      </c>
      <c r="G111" s="11">
        <v>60934</v>
      </c>
      <c r="H111" s="11">
        <v>70958</v>
      </c>
      <c r="I111" s="11">
        <v>56379</v>
      </c>
      <c r="J111" s="11">
        <v>41312</v>
      </c>
      <c r="K111" s="11">
        <v>35740</v>
      </c>
      <c r="L111" s="11">
        <v>37976</v>
      </c>
      <c r="M111" s="11">
        <v>47840</v>
      </c>
      <c r="N111" s="11">
        <v>49027</v>
      </c>
      <c r="O111" s="11">
        <v>46146</v>
      </c>
      <c r="P111" s="184">
        <f t="shared" si="26"/>
        <v>623638</v>
      </c>
    </row>
    <row r="112" spans="1:16" ht="21" customHeight="1" thickBot="1">
      <c r="A112" s="744"/>
      <c r="B112" s="745"/>
      <c r="C112" s="52" t="s">
        <v>106</v>
      </c>
      <c r="D112" s="53">
        <v>4309</v>
      </c>
      <c r="E112" s="53">
        <v>3793</v>
      </c>
      <c r="F112" s="53">
        <v>5135</v>
      </c>
      <c r="G112" s="53">
        <v>4369</v>
      </c>
      <c r="H112" s="53">
        <v>5412</v>
      </c>
      <c r="I112" s="53">
        <v>5409</v>
      </c>
      <c r="J112" s="53">
        <v>5056</v>
      </c>
      <c r="K112" s="53">
        <v>4385</v>
      </c>
      <c r="L112" s="53">
        <v>3436</v>
      </c>
      <c r="M112" s="53">
        <v>5074</v>
      </c>
      <c r="N112" s="53">
        <v>3223</v>
      </c>
      <c r="O112" s="53">
        <v>2774</v>
      </c>
      <c r="P112" s="55">
        <f t="shared" si="26"/>
        <v>52375</v>
      </c>
    </row>
    <row r="113" spans="1:16" ht="21" customHeight="1" thickBot="1">
      <c r="A113" s="746"/>
      <c r="B113" s="747"/>
      <c r="C113" s="58" t="s">
        <v>66</v>
      </c>
      <c r="D113" s="59">
        <v>66174</v>
      </c>
      <c r="E113" s="59">
        <v>63188</v>
      </c>
      <c r="F113" s="59">
        <v>61201</v>
      </c>
      <c r="G113" s="59">
        <v>65303</v>
      </c>
      <c r="H113" s="59">
        <v>76370</v>
      </c>
      <c r="I113" s="59">
        <v>61788</v>
      </c>
      <c r="J113" s="59">
        <v>46368</v>
      </c>
      <c r="K113" s="59">
        <v>40125</v>
      </c>
      <c r="L113" s="59">
        <v>41412</v>
      </c>
      <c r="M113" s="59">
        <v>52914</v>
      </c>
      <c r="N113" s="59">
        <v>52250</v>
      </c>
      <c r="O113" s="59">
        <v>48920</v>
      </c>
      <c r="P113" s="87">
        <f t="shared" si="26"/>
        <v>676013</v>
      </c>
    </row>
    <row r="114" spans="1:16" ht="45" customHeight="1">
      <c r="A114" s="30"/>
      <c r="B114" s="30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</row>
    <row r="115" spans="1:20" ht="21" customHeight="1" thickBot="1">
      <c r="A115" s="728" t="s">
        <v>171</v>
      </c>
      <c r="B115" s="728"/>
      <c r="C115" s="728"/>
      <c r="D115" s="728"/>
      <c r="E115" s="728"/>
      <c r="F115" s="728"/>
      <c r="G115" s="728"/>
      <c r="H115" s="728"/>
      <c r="I115" s="728"/>
      <c r="J115" s="728"/>
      <c r="K115" s="728"/>
      <c r="L115" s="728"/>
      <c r="M115" s="728"/>
      <c r="N115" s="728"/>
      <c r="O115" s="728"/>
      <c r="P115" s="728"/>
      <c r="Q115" s="91"/>
      <c r="R115" s="91"/>
      <c r="S115" s="91"/>
      <c r="T115" s="91"/>
    </row>
    <row r="116" spans="3:20" ht="21" customHeight="1" thickBot="1">
      <c r="C116" s="9">
        <v>2014</v>
      </c>
      <c r="D116" s="10" t="s">
        <v>94</v>
      </c>
      <c r="E116" s="10" t="s">
        <v>95</v>
      </c>
      <c r="F116" s="10" t="s">
        <v>96</v>
      </c>
      <c r="G116" s="10" t="s">
        <v>97</v>
      </c>
      <c r="H116" s="10" t="s">
        <v>98</v>
      </c>
      <c r="I116" s="10" t="s">
        <v>3</v>
      </c>
      <c r="J116" s="10" t="s">
        <v>99</v>
      </c>
      <c r="K116" s="10" t="s">
        <v>100</v>
      </c>
      <c r="L116" s="10" t="s">
        <v>101</v>
      </c>
      <c r="M116" s="10" t="s">
        <v>102</v>
      </c>
      <c r="N116" s="10" t="s">
        <v>103</v>
      </c>
      <c r="O116" s="39" t="s">
        <v>104</v>
      </c>
      <c r="P116" s="19" t="s">
        <v>66</v>
      </c>
      <c r="Q116" s="8"/>
      <c r="R116" s="8"/>
      <c r="S116" s="8"/>
      <c r="T116" s="8"/>
    </row>
    <row r="117" spans="1:16" ht="21" customHeight="1">
      <c r="A117" s="748" t="s">
        <v>137</v>
      </c>
      <c r="B117" s="757"/>
      <c r="C117" s="31" t="s">
        <v>105</v>
      </c>
      <c r="D117" s="11">
        <v>33963</v>
      </c>
      <c r="E117" s="11">
        <v>42552</v>
      </c>
      <c r="F117" s="11">
        <v>43006</v>
      </c>
      <c r="G117" s="11">
        <v>59907</v>
      </c>
      <c r="H117" s="11">
        <v>60668</v>
      </c>
      <c r="I117" s="63">
        <v>46812</v>
      </c>
      <c r="J117" s="63">
        <v>70096</v>
      </c>
      <c r="K117" s="63">
        <v>47551</v>
      </c>
      <c r="L117" s="11">
        <v>53346</v>
      </c>
      <c r="M117" s="63">
        <v>57053</v>
      </c>
      <c r="N117" s="11">
        <v>45235</v>
      </c>
      <c r="O117" s="40">
        <v>47278</v>
      </c>
      <c r="P117" s="184">
        <f>SUM(D117:O117)</f>
        <v>607467</v>
      </c>
    </row>
    <row r="118" spans="1:16" ht="21" customHeight="1">
      <c r="A118" s="750"/>
      <c r="B118" s="758"/>
      <c r="C118" s="32" t="s">
        <v>106</v>
      </c>
      <c r="D118" s="12">
        <v>3662</v>
      </c>
      <c r="E118" s="12">
        <v>3007</v>
      </c>
      <c r="F118" s="12">
        <v>4591</v>
      </c>
      <c r="G118" s="12">
        <v>5338</v>
      </c>
      <c r="H118" s="12">
        <v>6795</v>
      </c>
      <c r="I118" s="12">
        <v>6055</v>
      </c>
      <c r="J118" s="12">
        <v>4296</v>
      </c>
      <c r="K118" s="66">
        <v>6930</v>
      </c>
      <c r="L118" s="12">
        <v>8043</v>
      </c>
      <c r="M118" s="12">
        <v>9889</v>
      </c>
      <c r="N118" s="12">
        <v>4649</v>
      </c>
      <c r="O118" s="41">
        <v>3348</v>
      </c>
      <c r="P118" s="20">
        <f aca="true" t="shared" si="27" ref="P118:P125">SUM(D118:O118)</f>
        <v>66603</v>
      </c>
    </row>
    <row r="119" spans="1:16" ht="21" customHeight="1" thickBot="1">
      <c r="A119" s="752"/>
      <c r="B119" s="759"/>
      <c r="C119" s="33" t="s">
        <v>66</v>
      </c>
      <c r="D119" s="13">
        <v>37625</v>
      </c>
      <c r="E119" s="13">
        <v>45559</v>
      </c>
      <c r="F119" s="13">
        <v>47597</v>
      </c>
      <c r="G119" s="13">
        <v>65245</v>
      </c>
      <c r="H119" s="13">
        <v>67463</v>
      </c>
      <c r="I119" s="16">
        <v>52867</v>
      </c>
      <c r="J119" s="16">
        <v>74392</v>
      </c>
      <c r="K119" s="65">
        <v>54481</v>
      </c>
      <c r="L119" s="13">
        <v>61389</v>
      </c>
      <c r="M119" s="16">
        <v>66942</v>
      </c>
      <c r="N119" s="13">
        <v>49884</v>
      </c>
      <c r="O119" s="42">
        <v>50626</v>
      </c>
      <c r="P119" s="36">
        <f t="shared" si="27"/>
        <v>674070</v>
      </c>
    </row>
    <row r="120" spans="1:16" ht="21" customHeight="1">
      <c r="A120" s="742" t="s">
        <v>138</v>
      </c>
      <c r="B120" s="743"/>
      <c r="C120" s="31" t="s">
        <v>105</v>
      </c>
      <c r="D120" s="11">
        <v>10769</v>
      </c>
      <c r="E120" s="11">
        <v>10517</v>
      </c>
      <c r="F120" s="11">
        <v>10182</v>
      </c>
      <c r="G120" s="11">
        <v>10269</v>
      </c>
      <c r="H120" s="11">
        <v>13540</v>
      </c>
      <c r="I120" s="63">
        <v>10306</v>
      </c>
      <c r="J120" s="11">
        <v>8441</v>
      </c>
      <c r="K120" s="64">
        <v>8918</v>
      </c>
      <c r="L120" s="11">
        <v>12041</v>
      </c>
      <c r="M120" s="63">
        <v>12065</v>
      </c>
      <c r="N120" s="11">
        <v>11398</v>
      </c>
      <c r="O120" s="40">
        <v>10921</v>
      </c>
      <c r="P120" s="184">
        <f t="shared" si="27"/>
        <v>129367</v>
      </c>
    </row>
    <row r="121" spans="1:16" ht="21" customHeight="1">
      <c r="A121" s="744"/>
      <c r="B121" s="745"/>
      <c r="C121" s="32" t="s">
        <v>106</v>
      </c>
      <c r="D121" s="12">
        <v>180</v>
      </c>
      <c r="E121" s="12">
        <v>211</v>
      </c>
      <c r="F121" s="12">
        <v>267</v>
      </c>
      <c r="G121" s="12">
        <v>326</v>
      </c>
      <c r="H121" s="12">
        <v>368</v>
      </c>
      <c r="I121" s="12">
        <v>284</v>
      </c>
      <c r="J121" s="12">
        <v>180</v>
      </c>
      <c r="K121" s="16">
        <v>275</v>
      </c>
      <c r="L121" s="12">
        <v>162</v>
      </c>
      <c r="M121" s="12">
        <v>139</v>
      </c>
      <c r="N121" s="12">
        <v>151</v>
      </c>
      <c r="O121" s="67">
        <v>156</v>
      </c>
      <c r="P121" s="20">
        <f t="shared" si="27"/>
        <v>2699</v>
      </c>
    </row>
    <row r="122" spans="1:16" ht="21" customHeight="1" thickBot="1">
      <c r="A122" s="746"/>
      <c r="B122" s="747"/>
      <c r="C122" s="33" t="s">
        <v>66</v>
      </c>
      <c r="D122" s="13">
        <v>10949</v>
      </c>
      <c r="E122" s="13">
        <v>10728</v>
      </c>
      <c r="F122" s="13">
        <v>10449</v>
      </c>
      <c r="G122" s="13">
        <v>10595</v>
      </c>
      <c r="H122" s="13">
        <v>13908</v>
      </c>
      <c r="I122" s="16">
        <v>10590</v>
      </c>
      <c r="J122" s="13">
        <v>8621</v>
      </c>
      <c r="K122" s="13">
        <v>9193</v>
      </c>
      <c r="L122" s="13">
        <v>12203</v>
      </c>
      <c r="M122" s="16">
        <v>12204</v>
      </c>
      <c r="N122" s="13">
        <v>11549</v>
      </c>
      <c r="O122" s="42">
        <v>11077</v>
      </c>
      <c r="P122" s="36">
        <f t="shared" si="27"/>
        <v>132066</v>
      </c>
    </row>
    <row r="123" spans="1:16" ht="21" customHeight="1">
      <c r="A123" s="742" t="s">
        <v>66</v>
      </c>
      <c r="B123" s="743"/>
      <c r="C123" s="31" t="s">
        <v>105</v>
      </c>
      <c r="D123" s="11">
        <f>D117+D120</f>
        <v>44732</v>
      </c>
      <c r="E123" s="11">
        <f aca="true" t="shared" si="28" ref="E123:O124">E117+E120</f>
        <v>53069</v>
      </c>
      <c r="F123" s="11">
        <f t="shared" si="28"/>
        <v>53188</v>
      </c>
      <c r="G123" s="11">
        <f t="shared" si="28"/>
        <v>70176</v>
      </c>
      <c r="H123" s="11">
        <f t="shared" si="28"/>
        <v>74208</v>
      </c>
      <c r="I123" s="11">
        <f t="shared" si="28"/>
        <v>57118</v>
      </c>
      <c r="J123" s="11">
        <f t="shared" si="28"/>
        <v>78537</v>
      </c>
      <c r="K123" s="11">
        <f t="shared" si="28"/>
        <v>56469</v>
      </c>
      <c r="L123" s="11">
        <f t="shared" si="28"/>
        <v>65387</v>
      </c>
      <c r="M123" s="11">
        <f t="shared" si="28"/>
        <v>69118</v>
      </c>
      <c r="N123" s="11">
        <f t="shared" si="28"/>
        <v>56633</v>
      </c>
      <c r="O123" s="11">
        <f t="shared" si="28"/>
        <v>58199</v>
      </c>
      <c r="P123" s="184">
        <f t="shared" si="27"/>
        <v>736834</v>
      </c>
    </row>
    <row r="124" spans="1:16" ht="21" customHeight="1" thickBot="1">
      <c r="A124" s="744"/>
      <c r="B124" s="745"/>
      <c r="C124" s="52" t="s">
        <v>106</v>
      </c>
      <c r="D124" s="53">
        <f>D118+D121</f>
        <v>3842</v>
      </c>
      <c r="E124" s="53">
        <f t="shared" si="28"/>
        <v>3218</v>
      </c>
      <c r="F124" s="53">
        <f t="shared" si="28"/>
        <v>4858</v>
      </c>
      <c r="G124" s="53">
        <f t="shared" si="28"/>
        <v>5664</v>
      </c>
      <c r="H124" s="53">
        <f t="shared" si="28"/>
        <v>7163</v>
      </c>
      <c r="I124" s="53">
        <f t="shared" si="28"/>
        <v>6339</v>
      </c>
      <c r="J124" s="53">
        <f t="shared" si="28"/>
        <v>4476</v>
      </c>
      <c r="K124" s="53">
        <f t="shared" si="28"/>
        <v>7205</v>
      </c>
      <c r="L124" s="53">
        <f t="shared" si="28"/>
        <v>8205</v>
      </c>
      <c r="M124" s="53">
        <f t="shared" si="28"/>
        <v>10028</v>
      </c>
      <c r="N124" s="53">
        <f t="shared" si="28"/>
        <v>4800</v>
      </c>
      <c r="O124" s="53">
        <f t="shared" si="28"/>
        <v>3504</v>
      </c>
      <c r="P124" s="55">
        <f t="shared" si="27"/>
        <v>69302</v>
      </c>
    </row>
    <row r="125" spans="1:16" ht="21" customHeight="1" thickBot="1">
      <c r="A125" s="746"/>
      <c r="B125" s="747"/>
      <c r="C125" s="58" t="s">
        <v>66</v>
      </c>
      <c r="D125" s="59">
        <f>D123+D124</f>
        <v>48574</v>
      </c>
      <c r="E125" s="59">
        <f aca="true" t="shared" si="29" ref="E125:O125">E123+E124</f>
        <v>56287</v>
      </c>
      <c r="F125" s="59">
        <f t="shared" si="29"/>
        <v>58046</v>
      </c>
      <c r="G125" s="59">
        <f t="shared" si="29"/>
        <v>75840</v>
      </c>
      <c r="H125" s="59">
        <f t="shared" si="29"/>
        <v>81371</v>
      </c>
      <c r="I125" s="59">
        <f t="shared" si="29"/>
        <v>63457</v>
      </c>
      <c r="J125" s="59">
        <f t="shared" si="29"/>
        <v>83013</v>
      </c>
      <c r="K125" s="59">
        <f t="shared" si="29"/>
        <v>63674</v>
      </c>
      <c r="L125" s="59">
        <f t="shared" si="29"/>
        <v>73592</v>
      </c>
      <c r="M125" s="59">
        <f t="shared" si="29"/>
        <v>79146</v>
      </c>
      <c r="N125" s="59">
        <f t="shared" si="29"/>
        <v>61433</v>
      </c>
      <c r="O125" s="59">
        <f t="shared" si="29"/>
        <v>61703</v>
      </c>
      <c r="P125" s="87">
        <f t="shared" si="27"/>
        <v>806136</v>
      </c>
    </row>
    <row r="126" spans="1:20" s="91" customFormat="1" ht="45" customHeight="1">
      <c r="A126" s="88"/>
      <c r="B126" s="88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100"/>
      <c r="R126" s="100"/>
      <c r="S126" s="100"/>
      <c r="T126" s="100"/>
    </row>
    <row r="127" spans="1:20" s="8" customFormat="1" ht="21" customHeight="1" thickBot="1">
      <c r="A127" s="728" t="s">
        <v>172</v>
      </c>
      <c r="B127" s="728"/>
      <c r="C127" s="728"/>
      <c r="D127" s="728"/>
      <c r="E127" s="728"/>
      <c r="F127" s="728"/>
      <c r="G127" s="728"/>
      <c r="H127" s="728"/>
      <c r="I127" s="728"/>
      <c r="J127" s="728"/>
      <c r="K127" s="728"/>
      <c r="L127" s="728"/>
      <c r="M127" s="728"/>
      <c r="N127" s="728"/>
      <c r="O127" s="728"/>
      <c r="P127" s="728"/>
      <c r="Q127" s="1"/>
      <c r="R127" s="1"/>
      <c r="S127" s="1"/>
      <c r="T127" s="1"/>
    </row>
    <row r="128" spans="1:16" ht="21" customHeight="1" thickBot="1">
      <c r="A128" s="30"/>
      <c r="B128" s="30"/>
      <c r="C128" s="70">
        <v>2013</v>
      </c>
      <c r="D128" s="76" t="s">
        <v>94</v>
      </c>
      <c r="E128" s="76" t="s">
        <v>95</v>
      </c>
      <c r="F128" s="77" t="s">
        <v>96</v>
      </c>
      <c r="G128" s="77" t="s">
        <v>97</v>
      </c>
      <c r="H128" s="77" t="s">
        <v>98</v>
      </c>
      <c r="I128" s="77" t="s">
        <v>3</v>
      </c>
      <c r="J128" s="77" t="s">
        <v>99</v>
      </c>
      <c r="K128" s="77" t="s">
        <v>100</v>
      </c>
      <c r="L128" s="77" t="s">
        <v>101</v>
      </c>
      <c r="M128" s="77" t="s">
        <v>102</v>
      </c>
      <c r="N128" s="77" t="s">
        <v>103</v>
      </c>
      <c r="O128" s="82" t="s">
        <v>104</v>
      </c>
      <c r="P128" s="78" t="s">
        <v>66</v>
      </c>
    </row>
    <row r="129" spans="1:16" ht="21" customHeight="1">
      <c r="A129" s="742" t="s">
        <v>137</v>
      </c>
      <c r="B129" s="754"/>
      <c r="C129" s="71" t="s">
        <v>105</v>
      </c>
      <c r="D129" s="72">
        <v>47298</v>
      </c>
      <c r="E129" s="72">
        <v>36921</v>
      </c>
      <c r="F129" s="72">
        <v>17259</v>
      </c>
      <c r="G129" s="72">
        <v>37900</v>
      </c>
      <c r="H129" s="72">
        <v>40657</v>
      </c>
      <c r="I129" s="72">
        <v>38468</v>
      </c>
      <c r="J129" s="72">
        <v>32814</v>
      </c>
      <c r="K129" s="72">
        <v>43408</v>
      </c>
      <c r="L129" s="72">
        <v>47580</v>
      </c>
      <c r="M129" s="72">
        <v>47225</v>
      </c>
      <c r="N129" s="72">
        <v>32323</v>
      </c>
      <c r="O129" s="92">
        <v>37907</v>
      </c>
      <c r="P129" s="184">
        <f>SUM(D129:O129)</f>
        <v>459760</v>
      </c>
    </row>
    <row r="130" spans="1:16" ht="21" customHeight="1">
      <c r="A130" s="744"/>
      <c r="B130" s="755"/>
      <c r="C130" s="73" t="s">
        <v>106</v>
      </c>
      <c r="D130" s="68">
        <v>2864</v>
      </c>
      <c r="E130" s="68">
        <v>3035</v>
      </c>
      <c r="F130" s="68">
        <v>2773</v>
      </c>
      <c r="G130" s="68">
        <v>7409</v>
      </c>
      <c r="H130" s="68">
        <v>4884</v>
      </c>
      <c r="I130" s="68">
        <v>3508</v>
      </c>
      <c r="J130" s="68">
        <v>4642</v>
      </c>
      <c r="K130" s="68">
        <v>7749</v>
      </c>
      <c r="L130" s="68">
        <v>8582</v>
      </c>
      <c r="M130" s="68">
        <v>6465</v>
      </c>
      <c r="N130" s="68">
        <v>3939</v>
      </c>
      <c r="O130" s="93">
        <v>4443</v>
      </c>
      <c r="P130" s="20">
        <f aca="true" t="shared" si="30" ref="P130:P137">SUM(D130:O130)</f>
        <v>60293</v>
      </c>
    </row>
    <row r="131" spans="1:16" ht="21" customHeight="1" thickBot="1">
      <c r="A131" s="744"/>
      <c r="B131" s="755"/>
      <c r="C131" s="74" t="s">
        <v>66</v>
      </c>
      <c r="D131" s="75">
        <v>50162</v>
      </c>
      <c r="E131" s="75">
        <v>39956</v>
      </c>
      <c r="F131" s="75">
        <v>20032</v>
      </c>
      <c r="G131" s="75">
        <v>45309</v>
      </c>
      <c r="H131" s="75">
        <v>45541</v>
      </c>
      <c r="I131" s="75">
        <v>41976</v>
      </c>
      <c r="J131" s="75">
        <v>37456</v>
      </c>
      <c r="K131" s="75">
        <v>51157</v>
      </c>
      <c r="L131" s="75">
        <v>56162</v>
      </c>
      <c r="M131" s="75">
        <v>53690</v>
      </c>
      <c r="N131" s="75">
        <v>36262</v>
      </c>
      <c r="O131" s="94">
        <v>42350</v>
      </c>
      <c r="P131" s="36">
        <f t="shared" si="30"/>
        <v>520053</v>
      </c>
    </row>
    <row r="132" spans="1:16" ht="21" customHeight="1">
      <c r="A132" s="742" t="s">
        <v>138</v>
      </c>
      <c r="B132" s="754"/>
      <c r="C132" s="71" t="s">
        <v>105</v>
      </c>
      <c r="D132" s="72">
        <v>12901</v>
      </c>
      <c r="E132" s="72">
        <v>11026</v>
      </c>
      <c r="F132" s="72">
        <v>5602</v>
      </c>
      <c r="G132" s="72">
        <v>9733</v>
      </c>
      <c r="H132" s="72">
        <v>7353</v>
      </c>
      <c r="I132" s="72">
        <v>6829</v>
      </c>
      <c r="J132" s="72">
        <v>9427</v>
      </c>
      <c r="K132" s="72">
        <v>7015</v>
      </c>
      <c r="L132" s="72">
        <v>9087</v>
      </c>
      <c r="M132" s="72">
        <v>6271</v>
      </c>
      <c r="N132" s="72">
        <v>9663</v>
      </c>
      <c r="O132" s="92">
        <v>10543</v>
      </c>
      <c r="P132" s="184">
        <f t="shared" si="30"/>
        <v>105450</v>
      </c>
    </row>
    <row r="133" spans="1:16" ht="21" customHeight="1">
      <c r="A133" s="744"/>
      <c r="B133" s="755"/>
      <c r="C133" s="73" t="s">
        <v>106</v>
      </c>
      <c r="D133" s="68">
        <v>155</v>
      </c>
      <c r="E133" s="68">
        <v>140</v>
      </c>
      <c r="F133" s="68">
        <v>128</v>
      </c>
      <c r="G133" s="68">
        <v>133</v>
      </c>
      <c r="H133" s="68">
        <v>391</v>
      </c>
      <c r="I133" s="68">
        <v>146</v>
      </c>
      <c r="J133" s="68">
        <v>170</v>
      </c>
      <c r="K133" s="68">
        <v>204</v>
      </c>
      <c r="L133" s="68">
        <v>177</v>
      </c>
      <c r="M133" s="68">
        <v>163</v>
      </c>
      <c r="N133" s="68">
        <v>127</v>
      </c>
      <c r="O133" s="93">
        <v>120</v>
      </c>
      <c r="P133" s="20">
        <f t="shared" si="30"/>
        <v>2054</v>
      </c>
    </row>
    <row r="134" spans="1:16" ht="21" customHeight="1" thickBot="1">
      <c r="A134" s="746"/>
      <c r="B134" s="756"/>
      <c r="C134" s="74" t="s">
        <v>66</v>
      </c>
      <c r="D134" s="75">
        <v>13056</v>
      </c>
      <c r="E134" s="75">
        <v>11166</v>
      </c>
      <c r="F134" s="75">
        <v>5730</v>
      </c>
      <c r="G134" s="75">
        <v>9866</v>
      </c>
      <c r="H134" s="75">
        <v>7744</v>
      </c>
      <c r="I134" s="75">
        <v>6975</v>
      </c>
      <c r="J134" s="75">
        <v>9597</v>
      </c>
      <c r="K134" s="75">
        <v>7219</v>
      </c>
      <c r="L134" s="75">
        <v>9264</v>
      </c>
      <c r="M134" s="75">
        <v>6434</v>
      </c>
      <c r="N134" s="75">
        <v>9790</v>
      </c>
      <c r="O134" s="94">
        <v>10663</v>
      </c>
      <c r="P134" s="36">
        <f t="shared" si="30"/>
        <v>107504</v>
      </c>
    </row>
    <row r="135" spans="1:16" ht="21" customHeight="1">
      <c r="A135" s="744" t="s">
        <v>66</v>
      </c>
      <c r="B135" s="755"/>
      <c r="C135" s="71" t="s">
        <v>105</v>
      </c>
      <c r="D135" s="72">
        <v>60199</v>
      </c>
      <c r="E135" s="72">
        <v>47947</v>
      </c>
      <c r="F135" s="72">
        <v>22861</v>
      </c>
      <c r="G135" s="72">
        <v>47633</v>
      </c>
      <c r="H135" s="72">
        <v>48010</v>
      </c>
      <c r="I135" s="72">
        <v>45297</v>
      </c>
      <c r="J135" s="72">
        <v>42241</v>
      </c>
      <c r="K135" s="72">
        <v>50423</v>
      </c>
      <c r="L135" s="72">
        <v>56667</v>
      </c>
      <c r="M135" s="72">
        <v>53496</v>
      </c>
      <c r="N135" s="72">
        <v>41986</v>
      </c>
      <c r="O135" s="92">
        <v>48450</v>
      </c>
      <c r="P135" s="184">
        <f t="shared" si="30"/>
        <v>565210</v>
      </c>
    </row>
    <row r="136" spans="1:16" ht="21" customHeight="1" thickBot="1">
      <c r="A136" s="744"/>
      <c r="B136" s="755"/>
      <c r="C136" s="79" t="s">
        <v>106</v>
      </c>
      <c r="D136" s="69">
        <v>3019</v>
      </c>
      <c r="E136" s="69">
        <v>3175</v>
      </c>
      <c r="F136" s="69">
        <v>2901</v>
      </c>
      <c r="G136" s="69">
        <v>7542</v>
      </c>
      <c r="H136" s="69">
        <v>5275</v>
      </c>
      <c r="I136" s="69">
        <v>3654</v>
      </c>
      <c r="J136" s="69">
        <v>4812</v>
      </c>
      <c r="K136" s="69">
        <v>7953</v>
      </c>
      <c r="L136" s="69">
        <v>8759</v>
      </c>
      <c r="M136" s="69">
        <v>6628</v>
      </c>
      <c r="N136" s="69">
        <v>4066</v>
      </c>
      <c r="O136" s="95">
        <v>4563</v>
      </c>
      <c r="P136" s="55">
        <f t="shared" si="30"/>
        <v>62347</v>
      </c>
    </row>
    <row r="137" spans="1:20" s="100" customFormat="1" ht="21" customHeight="1" thickBot="1">
      <c r="A137" s="746"/>
      <c r="B137" s="756"/>
      <c r="C137" s="80" t="s">
        <v>66</v>
      </c>
      <c r="D137" s="81">
        <v>63218</v>
      </c>
      <c r="E137" s="81">
        <v>51122</v>
      </c>
      <c r="F137" s="81">
        <v>25762</v>
      </c>
      <c r="G137" s="81">
        <v>55175</v>
      </c>
      <c r="H137" s="81">
        <v>53285</v>
      </c>
      <c r="I137" s="81">
        <v>48951</v>
      </c>
      <c r="J137" s="81">
        <v>47053</v>
      </c>
      <c r="K137" s="81">
        <v>58376</v>
      </c>
      <c r="L137" s="81">
        <v>65426</v>
      </c>
      <c r="M137" s="81">
        <v>60124</v>
      </c>
      <c r="N137" s="81">
        <v>46052</v>
      </c>
      <c r="O137" s="96">
        <v>53013</v>
      </c>
      <c r="P137" s="87">
        <f t="shared" si="30"/>
        <v>627557</v>
      </c>
      <c r="Q137" s="1"/>
      <c r="R137" s="1"/>
      <c r="S137" s="1"/>
      <c r="T137" s="1"/>
    </row>
    <row r="138" spans="1:16" ht="45" customHeight="1">
      <c r="A138" s="97"/>
      <c r="B138" s="97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1:16" ht="21" customHeight="1" thickBot="1">
      <c r="A139" s="728" t="s">
        <v>173</v>
      </c>
      <c r="B139" s="728"/>
      <c r="C139" s="728"/>
      <c r="D139" s="728"/>
      <c r="E139" s="728"/>
      <c r="F139" s="728"/>
      <c r="G139" s="728"/>
      <c r="H139" s="728"/>
      <c r="I139" s="728"/>
      <c r="J139" s="728"/>
      <c r="K139" s="728"/>
      <c r="L139" s="728"/>
      <c r="M139" s="728"/>
      <c r="N139" s="728"/>
      <c r="O139" s="728"/>
      <c r="P139" s="728"/>
    </row>
    <row r="140" spans="3:16" ht="21" customHeight="1" thickBot="1">
      <c r="C140" s="9">
        <v>2012</v>
      </c>
      <c r="D140" s="10" t="s">
        <v>94</v>
      </c>
      <c r="E140" s="10" t="s">
        <v>95</v>
      </c>
      <c r="F140" s="10" t="s">
        <v>96</v>
      </c>
      <c r="G140" s="10" t="s">
        <v>97</v>
      </c>
      <c r="H140" s="10" t="s">
        <v>98</v>
      </c>
      <c r="I140" s="10" t="s">
        <v>3</v>
      </c>
      <c r="J140" s="10" t="s">
        <v>99</v>
      </c>
      <c r="K140" s="10" t="s">
        <v>100</v>
      </c>
      <c r="L140" s="10" t="s">
        <v>101</v>
      </c>
      <c r="M140" s="10" t="s">
        <v>102</v>
      </c>
      <c r="N140" s="10" t="s">
        <v>103</v>
      </c>
      <c r="O140" s="17" t="s">
        <v>104</v>
      </c>
      <c r="P140" s="19" t="s">
        <v>66</v>
      </c>
    </row>
    <row r="141" spans="1:16" ht="21" customHeight="1">
      <c r="A141" s="748" t="s">
        <v>137</v>
      </c>
      <c r="B141" s="757"/>
      <c r="C141" s="43" t="s">
        <v>105</v>
      </c>
      <c r="D141" s="21">
        <v>29358</v>
      </c>
      <c r="E141" s="21">
        <v>31193</v>
      </c>
      <c r="F141" s="21">
        <v>33175</v>
      </c>
      <c r="G141" s="21">
        <v>38921</v>
      </c>
      <c r="H141" s="21">
        <v>42988</v>
      </c>
      <c r="I141" s="21">
        <v>37617</v>
      </c>
      <c r="J141" s="21">
        <v>40742</v>
      </c>
      <c r="K141" s="21">
        <v>21682</v>
      </c>
      <c r="L141" s="21">
        <v>23427</v>
      </c>
      <c r="M141" s="21">
        <v>36420</v>
      </c>
      <c r="N141" s="21">
        <v>47221</v>
      </c>
      <c r="O141" s="44">
        <v>34179</v>
      </c>
      <c r="P141" s="184">
        <f>SUM(D141:O141)</f>
        <v>416923</v>
      </c>
    </row>
    <row r="142" spans="1:16" ht="21" customHeight="1">
      <c r="A142" s="750"/>
      <c r="B142" s="758"/>
      <c r="C142" s="45" t="s">
        <v>106</v>
      </c>
      <c r="D142" s="23">
        <v>1184</v>
      </c>
      <c r="E142" s="23">
        <v>711</v>
      </c>
      <c r="F142" s="23">
        <v>1325</v>
      </c>
      <c r="G142" s="23">
        <v>4193</v>
      </c>
      <c r="H142" s="23">
        <v>4876</v>
      </c>
      <c r="I142" s="23">
        <v>4114</v>
      </c>
      <c r="J142" s="23">
        <v>4031</v>
      </c>
      <c r="K142" s="23">
        <v>2945</v>
      </c>
      <c r="L142" s="23">
        <v>4213</v>
      </c>
      <c r="M142" s="23">
        <v>3054</v>
      </c>
      <c r="N142" s="23">
        <v>1187</v>
      </c>
      <c r="O142" s="46">
        <v>2170</v>
      </c>
      <c r="P142" s="20">
        <f aca="true" t="shared" si="31" ref="P142:P149">SUM(D142:O142)</f>
        <v>34003</v>
      </c>
    </row>
    <row r="143" spans="1:16" ht="21" customHeight="1" thickBot="1">
      <c r="A143" s="752"/>
      <c r="B143" s="759"/>
      <c r="C143" s="47" t="s">
        <v>66</v>
      </c>
      <c r="D143" s="25">
        <v>30542</v>
      </c>
      <c r="E143" s="25">
        <v>31904</v>
      </c>
      <c r="F143" s="25">
        <v>34500</v>
      </c>
      <c r="G143" s="25">
        <v>43114</v>
      </c>
      <c r="H143" s="25">
        <v>47864</v>
      </c>
      <c r="I143" s="25">
        <v>41731</v>
      </c>
      <c r="J143" s="25">
        <v>44773</v>
      </c>
      <c r="K143" s="25">
        <v>24627</v>
      </c>
      <c r="L143" s="25">
        <v>27640</v>
      </c>
      <c r="M143" s="25">
        <v>39474</v>
      </c>
      <c r="N143" s="25">
        <v>48408</v>
      </c>
      <c r="O143" s="48">
        <v>36349</v>
      </c>
      <c r="P143" s="36">
        <f t="shared" si="31"/>
        <v>450926</v>
      </c>
    </row>
    <row r="144" spans="1:16" ht="21" customHeight="1">
      <c r="A144" s="742" t="s">
        <v>138</v>
      </c>
      <c r="B144" s="743"/>
      <c r="C144" s="43" t="s">
        <v>105</v>
      </c>
      <c r="D144" s="27">
        <v>7374</v>
      </c>
      <c r="E144" s="27">
        <v>7771</v>
      </c>
      <c r="F144" s="27">
        <v>7106</v>
      </c>
      <c r="G144" s="27">
        <v>2755</v>
      </c>
      <c r="H144" s="27">
        <v>2823</v>
      </c>
      <c r="I144" s="27">
        <v>2630</v>
      </c>
      <c r="J144" s="27">
        <v>1884</v>
      </c>
      <c r="K144" s="27">
        <v>1557</v>
      </c>
      <c r="L144" s="27">
        <v>2483</v>
      </c>
      <c r="M144" s="27">
        <v>1745</v>
      </c>
      <c r="N144" s="27">
        <v>2312</v>
      </c>
      <c r="O144" s="49">
        <v>2130</v>
      </c>
      <c r="P144" s="184">
        <f t="shared" si="31"/>
        <v>42570</v>
      </c>
    </row>
    <row r="145" spans="1:16" ht="21" customHeight="1">
      <c r="A145" s="744"/>
      <c r="B145" s="745"/>
      <c r="C145" s="45" t="s">
        <v>106</v>
      </c>
      <c r="D145" s="28">
        <v>104</v>
      </c>
      <c r="E145" s="28">
        <v>52</v>
      </c>
      <c r="F145" s="28">
        <v>70</v>
      </c>
      <c r="G145" s="28">
        <v>215</v>
      </c>
      <c r="H145" s="28">
        <v>98</v>
      </c>
      <c r="I145" s="28">
        <v>101</v>
      </c>
      <c r="J145" s="28">
        <v>68</v>
      </c>
      <c r="K145" s="28">
        <v>89</v>
      </c>
      <c r="L145" s="28">
        <v>33</v>
      </c>
      <c r="M145" s="28">
        <v>82</v>
      </c>
      <c r="N145" s="28">
        <v>34</v>
      </c>
      <c r="O145" s="50">
        <v>48</v>
      </c>
      <c r="P145" s="20">
        <f t="shared" si="31"/>
        <v>994</v>
      </c>
    </row>
    <row r="146" spans="1:16" ht="21" customHeight="1" thickBot="1">
      <c r="A146" s="746"/>
      <c r="B146" s="747"/>
      <c r="C146" s="47" t="s">
        <v>66</v>
      </c>
      <c r="D146" s="29">
        <v>7478</v>
      </c>
      <c r="E146" s="29">
        <v>7823</v>
      </c>
      <c r="F146" s="29">
        <v>7176</v>
      </c>
      <c r="G146" s="29">
        <v>2970</v>
      </c>
      <c r="H146" s="29">
        <v>2921</v>
      </c>
      <c r="I146" s="29">
        <v>2731</v>
      </c>
      <c r="J146" s="29">
        <v>1952</v>
      </c>
      <c r="K146" s="29">
        <v>1646</v>
      </c>
      <c r="L146" s="29">
        <v>2516</v>
      </c>
      <c r="M146" s="29">
        <v>1827</v>
      </c>
      <c r="N146" s="29">
        <v>2346</v>
      </c>
      <c r="O146" s="51">
        <v>2178</v>
      </c>
      <c r="P146" s="36">
        <f t="shared" si="31"/>
        <v>43564</v>
      </c>
    </row>
    <row r="147" spans="1:16" ht="21" customHeight="1">
      <c r="A147" s="742" t="s">
        <v>66</v>
      </c>
      <c r="B147" s="743"/>
      <c r="C147" s="43" t="s">
        <v>105</v>
      </c>
      <c r="D147" s="11">
        <f aca="true" t="shared" si="32" ref="D147:O149">D141+D144</f>
        <v>36732</v>
      </c>
      <c r="E147" s="11">
        <f t="shared" si="32"/>
        <v>38964</v>
      </c>
      <c r="F147" s="11">
        <f t="shared" si="32"/>
        <v>40281</v>
      </c>
      <c r="G147" s="11">
        <f t="shared" si="32"/>
        <v>41676</v>
      </c>
      <c r="H147" s="11">
        <f t="shared" si="32"/>
        <v>45811</v>
      </c>
      <c r="I147" s="11">
        <f t="shared" si="32"/>
        <v>40247</v>
      </c>
      <c r="J147" s="11">
        <f t="shared" si="32"/>
        <v>42626</v>
      </c>
      <c r="K147" s="11">
        <f t="shared" si="32"/>
        <v>23239</v>
      </c>
      <c r="L147" s="11">
        <f t="shared" si="32"/>
        <v>25910</v>
      </c>
      <c r="M147" s="11">
        <f t="shared" si="32"/>
        <v>38165</v>
      </c>
      <c r="N147" s="11">
        <f t="shared" si="32"/>
        <v>49533</v>
      </c>
      <c r="O147" s="40">
        <f t="shared" si="32"/>
        <v>36309</v>
      </c>
      <c r="P147" s="184">
        <f t="shared" si="31"/>
        <v>459493</v>
      </c>
    </row>
    <row r="148" spans="1:16" ht="21" customHeight="1" thickBot="1">
      <c r="A148" s="744"/>
      <c r="B148" s="745"/>
      <c r="C148" s="56" t="s">
        <v>106</v>
      </c>
      <c r="D148" s="53">
        <f t="shared" si="32"/>
        <v>1288</v>
      </c>
      <c r="E148" s="53">
        <f t="shared" si="32"/>
        <v>763</v>
      </c>
      <c r="F148" s="53">
        <f t="shared" si="32"/>
        <v>1395</v>
      </c>
      <c r="G148" s="53">
        <f t="shared" si="32"/>
        <v>4408</v>
      </c>
      <c r="H148" s="53">
        <f t="shared" si="32"/>
        <v>4974</v>
      </c>
      <c r="I148" s="53">
        <f t="shared" si="32"/>
        <v>4215</v>
      </c>
      <c r="J148" s="53">
        <f t="shared" si="32"/>
        <v>4099</v>
      </c>
      <c r="K148" s="53">
        <f t="shared" si="32"/>
        <v>3034</v>
      </c>
      <c r="L148" s="53">
        <f t="shared" si="32"/>
        <v>4246</v>
      </c>
      <c r="M148" s="53">
        <f t="shared" si="32"/>
        <v>3136</v>
      </c>
      <c r="N148" s="53">
        <f t="shared" si="32"/>
        <v>1221</v>
      </c>
      <c r="O148" s="57">
        <f t="shared" si="32"/>
        <v>2218</v>
      </c>
      <c r="P148" s="55">
        <f t="shared" si="31"/>
        <v>34997</v>
      </c>
    </row>
    <row r="149" spans="1:16" ht="21" customHeight="1" thickBot="1">
      <c r="A149" s="746"/>
      <c r="B149" s="747"/>
      <c r="C149" s="60" t="s">
        <v>66</v>
      </c>
      <c r="D149" s="59">
        <f t="shared" si="32"/>
        <v>38020</v>
      </c>
      <c r="E149" s="59">
        <f t="shared" si="32"/>
        <v>39727</v>
      </c>
      <c r="F149" s="59">
        <f t="shared" si="32"/>
        <v>41676</v>
      </c>
      <c r="G149" s="59">
        <f t="shared" si="32"/>
        <v>46084</v>
      </c>
      <c r="H149" s="59">
        <f t="shared" si="32"/>
        <v>50785</v>
      </c>
      <c r="I149" s="59">
        <f t="shared" si="32"/>
        <v>44462</v>
      </c>
      <c r="J149" s="59">
        <f t="shared" si="32"/>
        <v>46725</v>
      </c>
      <c r="K149" s="59">
        <f t="shared" si="32"/>
        <v>26273</v>
      </c>
      <c r="L149" s="59">
        <f t="shared" si="32"/>
        <v>30156</v>
      </c>
      <c r="M149" s="59">
        <f t="shared" si="32"/>
        <v>41301</v>
      </c>
      <c r="N149" s="59">
        <f t="shared" si="32"/>
        <v>50754</v>
      </c>
      <c r="O149" s="61">
        <f t="shared" si="32"/>
        <v>38527</v>
      </c>
      <c r="P149" s="87">
        <f t="shared" si="31"/>
        <v>494490</v>
      </c>
    </row>
    <row r="150" spans="3:16" ht="45" customHeight="1">
      <c r="C150" s="760"/>
      <c r="D150" s="760"/>
      <c r="E150" s="760"/>
      <c r="F150" s="760"/>
      <c r="G150" s="760"/>
      <c r="H150" s="760"/>
      <c r="I150" s="760"/>
      <c r="J150" s="760"/>
      <c r="K150" s="760"/>
      <c r="L150" s="760"/>
      <c r="M150" s="760"/>
      <c r="N150" s="760"/>
      <c r="O150" s="760"/>
      <c r="P150" s="760"/>
    </row>
    <row r="151" spans="1:16" ht="21" customHeight="1" thickBot="1">
      <c r="A151" s="728" t="s">
        <v>174</v>
      </c>
      <c r="B151" s="728"/>
      <c r="C151" s="728"/>
      <c r="D151" s="728"/>
      <c r="E151" s="728"/>
      <c r="F151" s="728"/>
      <c r="G151" s="728"/>
      <c r="H151" s="728"/>
      <c r="I151" s="728"/>
      <c r="J151" s="728"/>
      <c r="K151" s="728"/>
      <c r="L151" s="728"/>
      <c r="M151" s="728"/>
      <c r="N151" s="728"/>
      <c r="O151" s="728"/>
      <c r="P151" s="728"/>
    </row>
    <row r="152" spans="3:16" ht="21" customHeight="1" thickBot="1">
      <c r="C152" s="9">
        <v>2011</v>
      </c>
      <c r="D152" s="10" t="s">
        <v>94</v>
      </c>
      <c r="E152" s="10" t="s">
        <v>95</v>
      </c>
      <c r="F152" s="10" t="s">
        <v>96</v>
      </c>
      <c r="G152" s="10" t="s">
        <v>97</v>
      </c>
      <c r="H152" s="10" t="s">
        <v>98</v>
      </c>
      <c r="I152" s="10" t="s">
        <v>3</v>
      </c>
      <c r="J152" s="10" t="s">
        <v>99</v>
      </c>
      <c r="K152" s="10" t="s">
        <v>100</v>
      </c>
      <c r="L152" s="10" t="s">
        <v>101</v>
      </c>
      <c r="M152" s="10" t="s">
        <v>102</v>
      </c>
      <c r="N152" s="10" t="s">
        <v>103</v>
      </c>
      <c r="O152" s="17" t="s">
        <v>104</v>
      </c>
      <c r="P152" s="19" t="s">
        <v>66</v>
      </c>
    </row>
    <row r="153" spans="1:16" ht="21" customHeight="1">
      <c r="A153" s="748" t="s">
        <v>137</v>
      </c>
      <c r="B153" s="757"/>
      <c r="C153" s="31" t="s">
        <v>105</v>
      </c>
      <c r="D153" s="21">
        <v>24321</v>
      </c>
      <c r="E153" s="21">
        <v>25617</v>
      </c>
      <c r="F153" s="21">
        <v>29175</v>
      </c>
      <c r="G153" s="21">
        <v>32518</v>
      </c>
      <c r="H153" s="21">
        <v>36561</v>
      </c>
      <c r="I153" s="21">
        <v>26767</v>
      </c>
      <c r="J153" s="21">
        <v>27091</v>
      </c>
      <c r="K153" s="21">
        <v>19169</v>
      </c>
      <c r="L153" s="21">
        <v>30932</v>
      </c>
      <c r="M153" s="21">
        <v>32257</v>
      </c>
      <c r="N153" s="21">
        <v>30562</v>
      </c>
      <c r="O153" s="22">
        <v>28077</v>
      </c>
      <c r="P153" s="184">
        <f>SUM(D153:O153)</f>
        <v>343047</v>
      </c>
    </row>
    <row r="154" spans="1:16" ht="21" customHeight="1">
      <c r="A154" s="750"/>
      <c r="B154" s="758"/>
      <c r="C154" s="32" t="s">
        <v>106</v>
      </c>
      <c r="D154" s="23">
        <v>855</v>
      </c>
      <c r="E154" s="23">
        <v>1188</v>
      </c>
      <c r="F154" s="23">
        <v>2219</v>
      </c>
      <c r="G154" s="23">
        <v>3418</v>
      </c>
      <c r="H154" s="23">
        <v>5736</v>
      </c>
      <c r="I154" s="23">
        <v>3806</v>
      </c>
      <c r="J154" s="23">
        <v>3275</v>
      </c>
      <c r="K154" s="23">
        <v>2793</v>
      </c>
      <c r="L154" s="23">
        <v>4947</v>
      </c>
      <c r="M154" s="23">
        <v>3950</v>
      </c>
      <c r="N154" s="23">
        <v>1268</v>
      </c>
      <c r="O154" s="24">
        <v>774</v>
      </c>
      <c r="P154" s="20">
        <f aca="true" t="shared" si="33" ref="P154:P161">SUM(D154:O154)</f>
        <v>34229</v>
      </c>
    </row>
    <row r="155" spans="1:16" ht="21" customHeight="1" thickBot="1">
      <c r="A155" s="752"/>
      <c r="B155" s="759"/>
      <c r="C155" s="33" t="s">
        <v>66</v>
      </c>
      <c r="D155" s="25">
        <v>25176</v>
      </c>
      <c r="E155" s="25">
        <v>26805</v>
      </c>
      <c r="F155" s="25">
        <v>31394</v>
      </c>
      <c r="G155" s="25">
        <v>35936</v>
      </c>
      <c r="H155" s="25">
        <v>42297</v>
      </c>
      <c r="I155" s="25">
        <v>30573</v>
      </c>
      <c r="J155" s="25">
        <v>30366</v>
      </c>
      <c r="K155" s="25">
        <v>21962</v>
      </c>
      <c r="L155" s="25">
        <v>35879</v>
      </c>
      <c r="M155" s="25">
        <v>36207</v>
      </c>
      <c r="N155" s="25">
        <v>31830</v>
      </c>
      <c r="O155" s="26">
        <v>28851</v>
      </c>
      <c r="P155" s="36">
        <f t="shared" si="33"/>
        <v>377276</v>
      </c>
    </row>
    <row r="156" spans="1:16" ht="21" customHeight="1">
      <c r="A156" s="742" t="s">
        <v>138</v>
      </c>
      <c r="B156" s="743"/>
      <c r="C156" s="31" t="s">
        <v>105</v>
      </c>
      <c r="D156" s="21">
        <v>6495</v>
      </c>
      <c r="E156" s="21">
        <v>7143</v>
      </c>
      <c r="F156" s="21">
        <v>6487</v>
      </c>
      <c r="G156" s="21">
        <v>5288</v>
      </c>
      <c r="H156" s="21">
        <v>5974</v>
      </c>
      <c r="I156" s="21">
        <v>5782</v>
      </c>
      <c r="J156" s="21">
        <v>5317</v>
      </c>
      <c r="K156" s="21">
        <v>4290</v>
      </c>
      <c r="L156" s="21">
        <v>8074</v>
      </c>
      <c r="M156" s="21">
        <v>6238</v>
      </c>
      <c r="N156" s="21">
        <v>7556</v>
      </c>
      <c r="O156" s="22">
        <v>8511</v>
      </c>
      <c r="P156" s="184">
        <f t="shared" si="33"/>
        <v>77155</v>
      </c>
    </row>
    <row r="157" spans="1:16" ht="21" customHeight="1">
      <c r="A157" s="744"/>
      <c r="B157" s="745"/>
      <c r="C157" s="32" t="s">
        <v>106</v>
      </c>
      <c r="D157" s="23">
        <v>62</v>
      </c>
      <c r="E157" s="23">
        <v>102</v>
      </c>
      <c r="F157" s="23">
        <v>102</v>
      </c>
      <c r="G157" s="23">
        <v>480</v>
      </c>
      <c r="H157" s="23">
        <v>640</v>
      </c>
      <c r="I157" s="23">
        <v>274</v>
      </c>
      <c r="J157" s="23">
        <v>180</v>
      </c>
      <c r="K157" s="23">
        <v>133</v>
      </c>
      <c r="L157" s="23">
        <v>107</v>
      </c>
      <c r="M157" s="23">
        <v>104</v>
      </c>
      <c r="N157" s="23">
        <v>118</v>
      </c>
      <c r="O157" s="24">
        <v>115</v>
      </c>
      <c r="P157" s="20">
        <f t="shared" si="33"/>
        <v>2417</v>
      </c>
    </row>
    <row r="158" spans="1:16" ht="21" customHeight="1" thickBot="1">
      <c r="A158" s="746"/>
      <c r="B158" s="747"/>
      <c r="C158" s="33" t="s">
        <v>66</v>
      </c>
      <c r="D158" s="25">
        <v>6557</v>
      </c>
      <c r="E158" s="25">
        <v>7245</v>
      </c>
      <c r="F158" s="25">
        <v>6589</v>
      </c>
      <c r="G158" s="25">
        <v>5768</v>
      </c>
      <c r="H158" s="25">
        <v>6614</v>
      </c>
      <c r="I158" s="25">
        <v>6056</v>
      </c>
      <c r="J158" s="25">
        <v>5497</v>
      </c>
      <c r="K158" s="25">
        <v>4423</v>
      </c>
      <c r="L158" s="25">
        <v>8181</v>
      </c>
      <c r="M158" s="25">
        <v>6342</v>
      </c>
      <c r="N158" s="25">
        <v>7674</v>
      </c>
      <c r="O158" s="26">
        <v>8626</v>
      </c>
      <c r="P158" s="36">
        <f t="shared" si="33"/>
        <v>79572</v>
      </c>
    </row>
    <row r="159" spans="1:16" ht="21" customHeight="1">
      <c r="A159" s="742" t="s">
        <v>66</v>
      </c>
      <c r="B159" s="743"/>
      <c r="C159" s="34" t="s">
        <v>105</v>
      </c>
      <c r="D159" s="16">
        <f>D153+D156</f>
        <v>30816</v>
      </c>
      <c r="E159" s="16">
        <f aca="true" t="shared" si="34" ref="E159:O161">E153+E156</f>
        <v>32760</v>
      </c>
      <c r="F159" s="16">
        <f t="shared" si="34"/>
        <v>35662</v>
      </c>
      <c r="G159" s="16">
        <f t="shared" si="34"/>
        <v>37806</v>
      </c>
      <c r="H159" s="16">
        <f t="shared" si="34"/>
        <v>42535</v>
      </c>
      <c r="I159" s="16">
        <f t="shared" si="34"/>
        <v>32549</v>
      </c>
      <c r="J159" s="16">
        <f t="shared" si="34"/>
        <v>32408</v>
      </c>
      <c r="K159" s="16">
        <f t="shared" si="34"/>
        <v>23459</v>
      </c>
      <c r="L159" s="16">
        <f t="shared" si="34"/>
        <v>39006</v>
      </c>
      <c r="M159" s="16">
        <f t="shared" si="34"/>
        <v>38495</v>
      </c>
      <c r="N159" s="16">
        <f t="shared" si="34"/>
        <v>38118</v>
      </c>
      <c r="O159" s="35">
        <f t="shared" si="34"/>
        <v>36588</v>
      </c>
      <c r="P159" s="184">
        <f t="shared" si="33"/>
        <v>420202</v>
      </c>
    </row>
    <row r="160" spans="1:16" ht="21" customHeight="1" thickBot="1">
      <c r="A160" s="744"/>
      <c r="B160" s="745"/>
      <c r="C160" s="52" t="s">
        <v>106</v>
      </c>
      <c r="D160" s="53">
        <f>D154+D157</f>
        <v>917</v>
      </c>
      <c r="E160" s="53">
        <f t="shared" si="34"/>
        <v>1290</v>
      </c>
      <c r="F160" s="53">
        <f t="shared" si="34"/>
        <v>2321</v>
      </c>
      <c r="G160" s="53">
        <f t="shared" si="34"/>
        <v>3898</v>
      </c>
      <c r="H160" s="53">
        <f t="shared" si="34"/>
        <v>6376</v>
      </c>
      <c r="I160" s="53">
        <f t="shared" si="34"/>
        <v>4080</v>
      </c>
      <c r="J160" s="53">
        <f t="shared" si="34"/>
        <v>3455</v>
      </c>
      <c r="K160" s="53">
        <f t="shared" si="34"/>
        <v>2926</v>
      </c>
      <c r="L160" s="53">
        <f t="shared" si="34"/>
        <v>5054</v>
      </c>
      <c r="M160" s="53">
        <f t="shared" si="34"/>
        <v>4054</v>
      </c>
      <c r="N160" s="53">
        <f t="shared" si="34"/>
        <v>1386</v>
      </c>
      <c r="O160" s="54">
        <f t="shared" si="34"/>
        <v>889</v>
      </c>
      <c r="P160" s="55">
        <f t="shared" si="33"/>
        <v>36646</v>
      </c>
    </row>
    <row r="161" spans="1:16" ht="21" customHeight="1" thickBot="1">
      <c r="A161" s="746"/>
      <c r="B161" s="747"/>
      <c r="C161" s="58" t="s">
        <v>66</v>
      </c>
      <c r="D161" s="59">
        <f>D155+D158</f>
        <v>31733</v>
      </c>
      <c r="E161" s="59">
        <f t="shared" si="34"/>
        <v>34050</v>
      </c>
      <c r="F161" s="59">
        <f t="shared" si="34"/>
        <v>37983</v>
      </c>
      <c r="G161" s="59">
        <f t="shared" si="34"/>
        <v>41704</v>
      </c>
      <c r="H161" s="59">
        <f t="shared" si="34"/>
        <v>48911</v>
      </c>
      <c r="I161" s="59">
        <f t="shared" si="34"/>
        <v>36629</v>
      </c>
      <c r="J161" s="59">
        <f t="shared" si="34"/>
        <v>35863</v>
      </c>
      <c r="K161" s="59">
        <f t="shared" si="34"/>
        <v>26385</v>
      </c>
      <c r="L161" s="59">
        <f t="shared" si="34"/>
        <v>44060</v>
      </c>
      <c r="M161" s="59">
        <f t="shared" si="34"/>
        <v>42549</v>
      </c>
      <c r="N161" s="59">
        <f t="shared" si="34"/>
        <v>39504</v>
      </c>
      <c r="O161" s="62">
        <f t="shared" si="34"/>
        <v>37477</v>
      </c>
      <c r="P161" s="87">
        <f t="shared" si="33"/>
        <v>456848</v>
      </c>
    </row>
    <row r="162" spans="1:16" ht="56.25" customHeight="1">
      <c r="A162" s="30"/>
      <c r="B162" s="30"/>
      <c r="C162" s="84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</row>
    <row r="163" spans="1:16" ht="21" customHeight="1" thickBot="1">
      <c r="A163" s="728" t="s">
        <v>175</v>
      </c>
      <c r="B163" s="728"/>
      <c r="C163" s="728"/>
      <c r="D163" s="728"/>
      <c r="E163" s="728"/>
      <c r="F163" s="728"/>
      <c r="G163" s="728"/>
      <c r="H163" s="728"/>
      <c r="I163" s="728"/>
      <c r="J163" s="728"/>
      <c r="K163" s="728"/>
      <c r="L163" s="728"/>
      <c r="M163" s="728"/>
      <c r="N163" s="728"/>
      <c r="O163" s="728"/>
      <c r="P163" s="728"/>
    </row>
    <row r="164" spans="3:16" ht="21" customHeight="1" thickBot="1">
      <c r="C164" s="9">
        <v>2010</v>
      </c>
      <c r="D164" s="10" t="s">
        <v>94</v>
      </c>
      <c r="E164" s="10" t="s">
        <v>95</v>
      </c>
      <c r="F164" s="10" t="s">
        <v>96</v>
      </c>
      <c r="G164" s="10" t="s">
        <v>97</v>
      </c>
      <c r="H164" s="10" t="s">
        <v>98</v>
      </c>
      <c r="I164" s="10" t="s">
        <v>3</v>
      </c>
      <c r="J164" s="10" t="s">
        <v>99</v>
      </c>
      <c r="K164" s="10" t="s">
        <v>100</v>
      </c>
      <c r="L164" s="10" t="s">
        <v>101</v>
      </c>
      <c r="M164" s="10" t="s">
        <v>102</v>
      </c>
      <c r="N164" s="10" t="s">
        <v>103</v>
      </c>
      <c r="O164" s="17" t="s">
        <v>104</v>
      </c>
      <c r="P164" s="19" t="s">
        <v>66</v>
      </c>
    </row>
    <row r="165" spans="1:16" ht="21" customHeight="1">
      <c r="A165" s="748" t="s">
        <v>137</v>
      </c>
      <c r="B165" s="757"/>
      <c r="C165" s="31" t="s">
        <v>105</v>
      </c>
      <c r="D165" s="21">
        <v>27280</v>
      </c>
      <c r="E165" s="21">
        <v>22903</v>
      </c>
      <c r="F165" s="21">
        <v>25161</v>
      </c>
      <c r="G165" s="21">
        <v>27173</v>
      </c>
      <c r="H165" s="21">
        <v>34134</v>
      </c>
      <c r="I165" s="21">
        <v>28362</v>
      </c>
      <c r="J165" s="21">
        <v>26144</v>
      </c>
      <c r="K165" s="21">
        <v>19480</v>
      </c>
      <c r="L165" s="21">
        <v>32139</v>
      </c>
      <c r="M165" s="21">
        <v>34946</v>
      </c>
      <c r="N165" s="21">
        <v>26691</v>
      </c>
      <c r="O165" s="22">
        <v>28485</v>
      </c>
      <c r="P165" s="184">
        <f>SUM(D165:O165)</f>
        <v>332898</v>
      </c>
    </row>
    <row r="166" spans="1:16" ht="21" customHeight="1">
      <c r="A166" s="750"/>
      <c r="B166" s="758"/>
      <c r="C166" s="32" t="s">
        <v>106</v>
      </c>
      <c r="D166" s="23">
        <v>1235</v>
      </c>
      <c r="E166" s="23">
        <v>724</v>
      </c>
      <c r="F166" s="23">
        <v>1684</v>
      </c>
      <c r="G166" s="23">
        <v>2115</v>
      </c>
      <c r="H166" s="23">
        <v>5086</v>
      </c>
      <c r="I166" s="23">
        <v>2607</v>
      </c>
      <c r="J166" s="23">
        <v>2911</v>
      </c>
      <c r="K166" s="23">
        <v>3248</v>
      </c>
      <c r="L166" s="23">
        <v>3905</v>
      </c>
      <c r="M166" s="23">
        <v>3858</v>
      </c>
      <c r="N166" s="23">
        <v>1782</v>
      </c>
      <c r="O166" s="24">
        <v>847</v>
      </c>
      <c r="P166" s="20">
        <f aca="true" t="shared" si="35" ref="P166:P173">SUM(D166:O166)</f>
        <v>30002</v>
      </c>
    </row>
    <row r="167" spans="1:16" ht="21" customHeight="1" thickBot="1">
      <c r="A167" s="752"/>
      <c r="B167" s="759"/>
      <c r="C167" s="33" t="s">
        <v>66</v>
      </c>
      <c r="D167" s="25">
        <v>28515</v>
      </c>
      <c r="E167" s="25">
        <v>23627</v>
      </c>
      <c r="F167" s="25">
        <v>26845</v>
      </c>
      <c r="G167" s="25">
        <v>29288</v>
      </c>
      <c r="H167" s="25">
        <v>39220</v>
      </c>
      <c r="I167" s="25">
        <v>30969</v>
      </c>
      <c r="J167" s="25">
        <v>29055</v>
      </c>
      <c r="K167" s="25">
        <v>22728</v>
      </c>
      <c r="L167" s="25">
        <v>36044</v>
      </c>
      <c r="M167" s="25">
        <v>38804</v>
      </c>
      <c r="N167" s="25">
        <v>28473</v>
      </c>
      <c r="O167" s="26">
        <v>29332</v>
      </c>
      <c r="P167" s="36">
        <f t="shared" si="35"/>
        <v>362900</v>
      </c>
    </row>
    <row r="168" spans="1:16" ht="21" customHeight="1">
      <c r="A168" s="742" t="s">
        <v>138</v>
      </c>
      <c r="B168" s="743"/>
      <c r="C168" s="31" t="s">
        <v>105</v>
      </c>
      <c r="D168" s="21">
        <v>5981</v>
      </c>
      <c r="E168" s="21">
        <v>3996</v>
      </c>
      <c r="F168" s="21">
        <v>5943</v>
      </c>
      <c r="G168" s="21">
        <v>4577</v>
      </c>
      <c r="H168" s="21">
        <v>5240</v>
      </c>
      <c r="I168" s="21">
        <v>5002</v>
      </c>
      <c r="J168" s="21">
        <v>5942</v>
      </c>
      <c r="K168" s="21">
        <v>4732</v>
      </c>
      <c r="L168" s="21">
        <v>5835</v>
      </c>
      <c r="M168" s="21">
        <v>5708</v>
      </c>
      <c r="N168" s="21">
        <v>4896</v>
      </c>
      <c r="O168" s="22">
        <v>6533</v>
      </c>
      <c r="P168" s="184">
        <f t="shared" si="35"/>
        <v>64385</v>
      </c>
    </row>
    <row r="169" spans="1:16" ht="21" customHeight="1">
      <c r="A169" s="744"/>
      <c r="B169" s="745"/>
      <c r="C169" s="32" t="s">
        <v>106</v>
      </c>
      <c r="D169" s="23">
        <v>17</v>
      </c>
      <c r="E169" s="23">
        <v>32</v>
      </c>
      <c r="F169" s="23">
        <v>170</v>
      </c>
      <c r="G169" s="23">
        <v>261</v>
      </c>
      <c r="H169" s="23">
        <v>396</v>
      </c>
      <c r="I169" s="23">
        <v>214</v>
      </c>
      <c r="J169" s="23">
        <v>173</v>
      </c>
      <c r="K169" s="23">
        <v>136</v>
      </c>
      <c r="L169" s="23">
        <v>91</v>
      </c>
      <c r="M169" s="23">
        <v>114</v>
      </c>
      <c r="N169" s="23">
        <v>43</v>
      </c>
      <c r="O169" s="24">
        <v>51</v>
      </c>
      <c r="P169" s="20">
        <f t="shared" si="35"/>
        <v>1698</v>
      </c>
    </row>
    <row r="170" spans="1:16" ht="21" customHeight="1" thickBot="1">
      <c r="A170" s="746"/>
      <c r="B170" s="747"/>
      <c r="C170" s="33" t="s">
        <v>66</v>
      </c>
      <c r="D170" s="25">
        <v>5998</v>
      </c>
      <c r="E170" s="25">
        <v>4028</v>
      </c>
      <c r="F170" s="25">
        <v>6113</v>
      </c>
      <c r="G170" s="25">
        <v>4838</v>
      </c>
      <c r="H170" s="25">
        <v>5636</v>
      </c>
      <c r="I170" s="25">
        <v>5216</v>
      </c>
      <c r="J170" s="25">
        <v>6115</v>
      </c>
      <c r="K170" s="25">
        <v>4868</v>
      </c>
      <c r="L170" s="25">
        <v>5926</v>
      </c>
      <c r="M170" s="25">
        <v>5822</v>
      </c>
      <c r="N170" s="25">
        <v>4939</v>
      </c>
      <c r="O170" s="26">
        <v>6584</v>
      </c>
      <c r="P170" s="36">
        <f t="shared" si="35"/>
        <v>66083</v>
      </c>
    </row>
    <row r="171" spans="1:16" ht="21" customHeight="1">
      <c r="A171" s="742" t="s">
        <v>66</v>
      </c>
      <c r="B171" s="743"/>
      <c r="C171" s="31" t="s">
        <v>105</v>
      </c>
      <c r="D171" s="11">
        <f>D165+D168</f>
        <v>33261</v>
      </c>
      <c r="E171" s="11">
        <f aca="true" t="shared" si="36" ref="E171:O173">E165+E168</f>
        <v>26899</v>
      </c>
      <c r="F171" s="11">
        <f t="shared" si="36"/>
        <v>31104</v>
      </c>
      <c r="G171" s="11">
        <f t="shared" si="36"/>
        <v>31750</v>
      </c>
      <c r="H171" s="11">
        <f t="shared" si="36"/>
        <v>39374</v>
      </c>
      <c r="I171" s="11">
        <f t="shared" si="36"/>
        <v>33364</v>
      </c>
      <c r="J171" s="11">
        <f t="shared" si="36"/>
        <v>32086</v>
      </c>
      <c r="K171" s="11">
        <f t="shared" si="36"/>
        <v>24212</v>
      </c>
      <c r="L171" s="11">
        <f t="shared" si="36"/>
        <v>37974</v>
      </c>
      <c r="M171" s="11">
        <f t="shared" si="36"/>
        <v>40654</v>
      </c>
      <c r="N171" s="11">
        <f t="shared" si="36"/>
        <v>31587</v>
      </c>
      <c r="O171" s="18">
        <f t="shared" si="36"/>
        <v>35018</v>
      </c>
      <c r="P171" s="184">
        <f t="shared" si="35"/>
        <v>397283</v>
      </c>
    </row>
    <row r="172" spans="1:16" ht="21" customHeight="1" thickBot="1">
      <c r="A172" s="744"/>
      <c r="B172" s="745"/>
      <c r="C172" s="52" t="s">
        <v>106</v>
      </c>
      <c r="D172" s="53">
        <f>D166+D169</f>
        <v>1252</v>
      </c>
      <c r="E172" s="53">
        <f t="shared" si="36"/>
        <v>756</v>
      </c>
      <c r="F172" s="53">
        <f t="shared" si="36"/>
        <v>1854</v>
      </c>
      <c r="G172" s="53">
        <f t="shared" si="36"/>
        <v>2376</v>
      </c>
      <c r="H172" s="53">
        <f t="shared" si="36"/>
        <v>5482</v>
      </c>
      <c r="I172" s="53">
        <f t="shared" si="36"/>
        <v>2821</v>
      </c>
      <c r="J172" s="53">
        <f t="shared" si="36"/>
        <v>3084</v>
      </c>
      <c r="K172" s="53">
        <f t="shared" si="36"/>
        <v>3384</v>
      </c>
      <c r="L172" s="53">
        <f t="shared" si="36"/>
        <v>3996</v>
      </c>
      <c r="M172" s="53">
        <f t="shared" si="36"/>
        <v>3972</v>
      </c>
      <c r="N172" s="53">
        <f t="shared" si="36"/>
        <v>1825</v>
      </c>
      <c r="O172" s="54">
        <f t="shared" si="36"/>
        <v>898</v>
      </c>
      <c r="P172" s="55">
        <f t="shared" si="35"/>
        <v>31700</v>
      </c>
    </row>
    <row r="173" spans="1:16" ht="21" customHeight="1" thickBot="1">
      <c r="A173" s="746"/>
      <c r="B173" s="747"/>
      <c r="C173" s="58" t="s">
        <v>66</v>
      </c>
      <c r="D173" s="59">
        <f>D167+D170</f>
        <v>34513</v>
      </c>
      <c r="E173" s="59">
        <f t="shared" si="36"/>
        <v>27655</v>
      </c>
      <c r="F173" s="59">
        <f t="shared" si="36"/>
        <v>32958</v>
      </c>
      <c r="G173" s="59">
        <f t="shared" si="36"/>
        <v>34126</v>
      </c>
      <c r="H173" s="59">
        <f t="shared" si="36"/>
        <v>44856</v>
      </c>
      <c r="I173" s="59">
        <f t="shared" si="36"/>
        <v>36185</v>
      </c>
      <c r="J173" s="59">
        <f t="shared" si="36"/>
        <v>35170</v>
      </c>
      <c r="K173" s="59">
        <f t="shared" si="36"/>
        <v>27596</v>
      </c>
      <c r="L173" s="59">
        <f t="shared" si="36"/>
        <v>41970</v>
      </c>
      <c r="M173" s="59">
        <f t="shared" si="36"/>
        <v>44626</v>
      </c>
      <c r="N173" s="59">
        <f t="shared" si="36"/>
        <v>33412</v>
      </c>
      <c r="O173" s="62">
        <f t="shared" si="36"/>
        <v>35916</v>
      </c>
      <c r="P173" s="87">
        <f t="shared" si="35"/>
        <v>428983</v>
      </c>
    </row>
    <row r="174" ht="40.5" customHeight="1"/>
  </sheetData>
  <sheetProtection/>
  <mergeCells count="62">
    <mergeCell ref="A24:B26"/>
    <mergeCell ref="A43:Q43"/>
    <mergeCell ref="C44:D44"/>
    <mergeCell ref="E44:P44"/>
    <mergeCell ref="A16:P16"/>
    <mergeCell ref="A18:B20"/>
    <mergeCell ref="A21:B23"/>
    <mergeCell ref="A68:P68"/>
    <mergeCell ref="A46:B48"/>
    <mergeCell ref="A49:B51"/>
    <mergeCell ref="A52:B54"/>
    <mergeCell ref="A55:P55"/>
    <mergeCell ref="A61:B63"/>
    <mergeCell ref="A79:P79"/>
    <mergeCell ref="A67:P67"/>
    <mergeCell ref="A70:B72"/>
    <mergeCell ref="A56:P56"/>
    <mergeCell ref="A58:B60"/>
    <mergeCell ref="A127:P127"/>
    <mergeCell ref="A64:B66"/>
    <mergeCell ref="A73:B75"/>
    <mergeCell ref="A76:B78"/>
    <mergeCell ref="A105:B107"/>
    <mergeCell ref="A129:B131"/>
    <mergeCell ref="A82:B84"/>
    <mergeCell ref="A85:B87"/>
    <mergeCell ref="A88:B90"/>
    <mergeCell ref="A91:P91"/>
    <mergeCell ref="A93:B95"/>
    <mergeCell ref="A111:B113"/>
    <mergeCell ref="A96:B98"/>
    <mergeCell ref="A99:B101"/>
    <mergeCell ref="A103:P103"/>
    <mergeCell ref="A171:B173"/>
    <mergeCell ref="C150:P150"/>
    <mergeCell ref="A151:P151"/>
    <mergeCell ref="A153:B155"/>
    <mergeCell ref="A156:B158"/>
    <mergeCell ref="A159:B161"/>
    <mergeCell ref="A163:P163"/>
    <mergeCell ref="A165:B167"/>
    <mergeCell ref="A168:B170"/>
    <mergeCell ref="A135:B137"/>
    <mergeCell ref="A139:P139"/>
    <mergeCell ref="A141:B143"/>
    <mergeCell ref="A144:B146"/>
    <mergeCell ref="A147:B149"/>
    <mergeCell ref="A115:P115"/>
    <mergeCell ref="A117:B119"/>
    <mergeCell ref="A120:B122"/>
    <mergeCell ref="A123:B125"/>
    <mergeCell ref="A132:B134"/>
    <mergeCell ref="A108:B110"/>
    <mergeCell ref="A3:P3"/>
    <mergeCell ref="A5:B7"/>
    <mergeCell ref="A8:B10"/>
    <mergeCell ref="A11:B13"/>
    <mergeCell ref="A80:P80"/>
    <mergeCell ref="A29:P29"/>
    <mergeCell ref="A31:B33"/>
    <mergeCell ref="A34:B36"/>
    <mergeCell ref="A37:B39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showGridLines="0" zoomScalePageLayoutView="0" workbookViewId="0" topLeftCell="A148">
      <selection activeCell="T22" sqref="T2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94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47505</v>
      </c>
      <c r="C4" s="114">
        <v>959</v>
      </c>
      <c r="D4" s="115">
        <v>1392</v>
      </c>
      <c r="E4" s="116">
        <v>1070</v>
      </c>
      <c r="F4" s="163">
        <v>2278</v>
      </c>
      <c r="G4" s="117">
        <v>1027</v>
      </c>
      <c r="H4" s="173">
        <v>1607</v>
      </c>
      <c r="I4" s="116">
        <v>815</v>
      </c>
      <c r="J4" s="166">
        <v>6061</v>
      </c>
      <c r="K4" s="117">
        <v>399</v>
      </c>
      <c r="L4" s="176">
        <v>4173</v>
      </c>
      <c r="M4" s="118">
        <f>B4+C4+D4+E4+F4+G4+H4+I4+J4+K4+L4</f>
        <v>67286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>
        <v>1</v>
      </c>
      <c r="C6" s="120"/>
      <c r="D6" s="121"/>
      <c r="E6" s="122"/>
      <c r="F6" s="164"/>
      <c r="G6" s="118"/>
      <c r="H6" s="174"/>
      <c r="I6" s="122"/>
      <c r="J6" s="167"/>
      <c r="K6" s="118"/>
      <c r="L6" s="177">
        <v>10</v>
      </c>
      <c r="M6" s="118">
        <f>B6+C6+D6+E6+F6+G6+H6+I6+J6+K6+L6</f>
        <v>11</v>
      </c>
    </row>
    <row r="7" spans="1:13" ht="15">
      <c r="A7" s="282" t="s">
        <v>215</v>
      </c>
      <c r="B7" s="157">
        <v>252</v>
      </c>
      <c r="C7" s="120"/>
      <c r="D7" s="121"/>
      <c r="E7" s="122"/>
      <c r="F7" s="164"/>
      <c r="G7" s="118">
        <v>14</v>
      </c>
      <c r="H7" s="174"/>
      <c r="I7" s="122"/>
      <c r="J7" s="167">
        <v>1</v>
      </c>
      <c r="K7" s="118"/>
      <c r="L7" s="177">
        <v>127</v>
      </c>
      <c r="M7" s="118">
        <f>B7+C7+D7+E7+F7+G7+H7+I7+J7+K7+L7</f>
        <v>394</v>
      </c>
    </row>
    <row r="8" spans="1:13" ht="15">
      <c r="A8" s="282" t="s">
        <v>216</v>
      </c>
      <c r="B8" s="157">
        <v>103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103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>
        <v>1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1</v>
      </c>
    </row>
    <row r="17" spans="1:13" ht="15">
      <c r="A17" s="282" t="s">
        <v>225</v>
      </c>
      <c r="B17" s="157">
        <v>6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6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>
        <v>18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18</v>
      </c>
    </row>
    <row r="22" spans="1:13" ht="15">
      <c r="A22" s="282" t="s">
        <v>230</v>
      </c>
      <c r="B22" s="157">
        <v>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4</v>
      </c>
    </row>
    <row r="23" spans="1:13" ht="15">
      <c r="A23" s="282" t="s">
        <v>231</v>
      </c>
      <c r="B23" s="157">
        <v>54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54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>
        <v>103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103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>
        <v>9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9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>
        <v>5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5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>
        <v>2</v>
      </c>
      <c r="C46" s="120"/>
      <c r="D46" s="121"/>
      <c r="E46" s="122"/>
      <c r="F46" s="164"/>
      <c r="G46" s="118">
        <v>4</v>
      </c>
      <c r="H46" s="174"/>
      <c r="I46" s="122"/>
      <c r="J46" s="167"/>
      <c r="K46" s="118"/>
      <c r="L46" s="177"/>
      <c r="M46" s="118">
        <f t="shared" si="0"/>
        <v>6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>
        <v>4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4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>
        <v>1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1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>
        <v>5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5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>
        <v>9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9</v>
      </c>
    </row>
    <row r="65" spans="1:13" ht="15">
      <c r="A65" s="282" t="s">
        <v>273</v>
      </c>
      <c r="B65" s="157">
        <v>7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7</v>
      </c>
    </row>
    <row r="66" spans="1:13" ht="15">
      <c r="A66" s="282" t="s">
        <v>274</v>
      </c>
      <c r="B66" s="157">
        <v>2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2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>
        <v>9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9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>
        <v>9</v>
      </c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9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>
        <v>4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4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>
        <v>2</v>
      </c>
      <c r="M85" s="118">
        <f t="shared" si="1"/>
        <v>2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>
        <v>2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2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>
        <v>61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61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>
        <v>3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3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>
        <v>369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>
        <v>3</v>
      </c>
      <c r="M111" s="118">
        <f t="shared" si="1"/>
        <v>372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>
        <v>2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2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>
        <v>30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30</v>
      </c>
    </row>
    <row r="119" spans="1:13" ht="15">
      <c r="A119" s="282" t="s">
        <v>327</v>
      </c>
      <c r="B119" s="157">
        <v>18</v>
      </c>
      <c r="C119" s="120"/>
      <c r="D119" s="121"/>
      <c r="E119" s="122"/>
      <c r="F119" s="164"/>
      <c r="G119" s="118">
        <v>2</v>
      </c>
      <c r="H119" s="174"/>
      <c r="I119" s="122"/>
      <c r="J119" s="167"/>
      <c r="K119" s="118"/>
      <c r="L119" s="177"/>
      <c r="M119" s="118">
        <f t="shared" si="1"/>
        <v>20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>
        <v>399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38</v>
      </c>
      <c r="M123" s="118">
        <f t="shared" si="1"/>
        <v>437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>
        <v>56</v>
      </c>
      <c r="C125" s="120"/>
      <c r="D125" s="121"/>
      <c r="E125" s="122"/>
      <c r="F125" s="164"/>
      <c r="G125" s="118">
        <v>2</v>
      </c>
      <c r="H125" s="174"/>
      <c r="I125" s="122"/>
      <c r="J125" s="167"/>
      <c r="K125" s="118"/>
      <c r="L125" s="177"/>
      <c r="M125" s="118">
        <f t="shared" si="1"/>
        <v>58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>
        <v>31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31</v>
      </c>
    </row>
    <row r="131" spans="1:13" ht="15">
      <c r="A131" s="282" t="s">
        <v>339</v>
      </c>
      <c r="B131" s="157">
        <v>12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12</v>
      </c>
    </row>
    <row r="132" spans="1:13" ht="15">
      <c r="A132" s="282" t="s">
        <v>340</v>
      </c>
      <c r="B132" s="157">
        <v>12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12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>
        <v>34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34</v>
      </c>
    </row>
    <row r="135" spans="1:13" ht="15">
      <c r="A135" s="282" t="s">
        <v>343</v>
      </c>
      <c r="B135" s="157">
        <v>10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1</v>
      </c>
      <c r="M135" s="118">
        <f t="shared" si="1"/>
        <v>11</v>
      </c>
    </row>
    <row r="136" spans="1:13" ht="15">
      <c r="A136" s="282" t="s">
        <v>344</v>
      </c>
      <c r="B136" s="157">
        <v>12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12</v>
      </c>
    </row>
    <row r="137" spans="1:13" ht="15">
      <c r="A137" s="282" t="s">
        <v>345</v>
      </c>
      <c r="B137" s="157">
        <v>32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32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>
        <v>21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21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>
        <v>35</v>
      </c>
      <c r="C145" s="120"/>
      <c r="D145" s="121"/>
      <c r="E145" s="122"/>
      <c r="F145" s="164"/>
      <c r="G145" s="118">
        <v>2</v>
      </c>
      <c r="H145" s="174"/>
      <c r="I145" s="122"/>
      <c r="J145" s="167"/>
      <c r="K145" s="118"/>
      <c r="L145" s="177"/>
      <c r="M145" s="118">
        <f t="shared" si="2"/>
        <v>37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>
        <v>20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20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>
        <v>60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60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>
        <v>63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63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>
        <v>25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25</v>
      </c>
    </row>
    <row r="161" spans="1:13" ht="15">
      <c r="A161" s="282" t="s">
        <v>369</v>
      </c>
      <c r="B161" s="157">
        <v>24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>
        <v>2</v>
      </c>
      <c r="M161" s="118">
        <f t="shared" si="2"/>
        <v>26</v>
      </c>
    </row>
    <row r="162" spans="1:13" ht="15">
      <c r="A162" s="282" t="s">
        <v>370</v>
      </c>
      <c r="B162" s="157">
        <v>37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37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>
        <v>2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2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>
        <v>36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36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>
        <v>3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3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>
        <v>12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12</v>
      </c>
    </row>
    <row r="211" spans="1:13" ht="15">
      <c r="A211" s="282" t="s">
        <v>419</v>
      </c>
      <c r="B211" s="157">
        <v>1</v>
      </c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1</v>
      </c>
    </row>
    <row r="212" spans="1:13" ht="15">
      <c r="A212" s="282" t="s">
        <v>420</v>
      </c>
      <c r="B212" s="157">
        <v>39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39</v>
      </c>
    </row>
    <row r="213" spans="1:13" ht="15">
      <c r="A213" s="282" t="s">
        <v>421</v>
      </c>
      <c r="B213" s="157">
        <v>20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20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>
        <v>1</v>
      </c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1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>
        <v>18</v>
      </c>
      <c r="C220" s="120"/>
      <c r="D220" s="121"/>
      <c r="E220" s="122"/>
      <c r="F220" s="164"/>
      <c r="G220" s="118">
        <v>12</v>
      </c>
      <c r="H220" s="174"/>
      <c r="I220" s="122"/>
      <c r="J220" s="167"/>
      <c r="K220" s="118"/>
      <c r="L220" s="177"/>
      <c r="M220" s="118">
        <f t="shared" si="3"/>
        <v>30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>
        <v>5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5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>
        <v>68</v>
      </c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68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>
        <v>2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2</v>
      </c>
    </row>
    <row r="243" spans="1:13" ht="15">
      <c r="A243" s="282" t="s">
        <v>451</v>
      </c>
      <c r="B243" s="157">
        <v>40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40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>
        <v>6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6</v>
      </c>
    </row>
    <row r="249" spans="1:13" ht="15">
      <c r="A249" s="282" t="s">
        <v>457</v>
      </c>
      <c r="B249" s="157">
        <v>17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17</v>
      </c>
    </row>
    <row r="250" spans="1:13" ht="15">
      <c r="A250" s="282" t="s">
        <v>458</v>
      </c>
      <c r="B250" s="157">
        <v>485</v>
      </c>
      <c r="C250" s="120"/>
      <c r="D250" s="121"/>
      <c r="E250" s="122"/>
      <c r="F250" s="164"/>
      <c r="G250" s="118">
        <v>1</v>
      </c>
      <c r="H250" s="174"/>
      <c r="I250" s="122"/>
      <c r="J250" s="167"/>
      <c r="K250" s="118"/>
      <c r="L250" s="177">
        <v>5</v>
      </c>
      <c r="M250" s="118">
        <f t="shared" si="3"/>
        <v>491</v>
      </c>
    </row>
    <row r="251" spans="1:13" ht="15">
      <c r="A251" s="282" t="s">
        <v>459</v>
      </c>
      <c r="B251" s="157">
        <v>33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33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>
        <v>1</v>
      </c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1</v>
      </c>
    </row>
    <row r="254" spans="1:13" ht="15">
      <c r="A254" s="282" t="s">
        <v>462</v>
      </c>
      <c r="B254" s="157">
        <v>1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1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>
        <v>16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16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>
        <v>19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19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>
        <v>8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8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>
        <v>4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4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>
        <v>8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8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>
        <v>6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6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>
        <v>4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4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47505</v>
      </c>
      <c r="C288" s="111">
        <f t="shared" si="5"/>
        <v>959</v>
      </c>
      <c r="D288" s="111">
        <f t="shared" si="5"/>
        <v>1392</v>
      </c>
      <c r="E288" s="168">
        <f t="shared" si="5"/>
        <v>1070</v>
      </c>
      <c r="F288" s="170">
        <f t="shared" si="5"/>
        <v>2278</v>
      </c>
      <c r="G288" s="168">
        <f t="shared" si="5"/>
        <v>1027</v>
      </c>
      <c r="H288" s="170">
        <f t="shared" si="5"/>
        <v>1607</v>
      </c>
      <c r="I288" s="168">
        <f t="shared" si="5"/>
        <v>815</v>
      </c>
      <c r="J288" s="170">
        <f t="shared" si="5"/>
        <v>6061</v>
      </c>
      <c r="K288" s="168">
        <f t="shared" si="5"/>
        <v>399</v>
      </c>
      <c r="L288" s="170">
        <f t="shared" si="5"/>
        <v>4173</v>
      </c>
      <c r="M288" s="130">
        <f t="shared" si="5"/>
        <v>67286</v>
      </c>
    </row>
    <row r="289" spans="1:13" ht="13.5" thickBot="1">
      <c r="A289" s="128" t="s">
        <v>93</v>
      </c>
      <c r="B289" s="158">
        <f aca="true" t="shared" si="6" ref="B289:M289">SUM(B5:B287)</f>
        <v>2831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37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188</v>
      </c>
      <c r="M289" s="131">
        <f t="shared" si="6"/>
        <v>3057</v>
      </c>
    </row>
    <row r="290" spans="1:13" ht="13.5" thickBot="1">
      <c r="A290" s="132" t="s">
        <v>66</v>
      </c>
      <c r="B290" s="159">
        <f aca="true" t="shared" si="7" ref="B290:M290">SUM(B288+B289)</f>
        <v>50336</v>
      </c>
      <c r="C290" s="110">
        <f t="shared" si="7"/>
        <v>959</v>
      </c>
      <c r="D290" s="110">
        <f t="shared" si="7"/>
        <v>1392</v>
      </c>
      <c r="E290" s="161">
        <f t="shared" si="7"/>
        <v>1070</v>
      </c>
      <c r="F290" s="159">
        <f t="shared" si="7"/>
        <v>2278</v>
      </c>
      <c r="G290" s="161">
        <f t="shared" si="7"/>
        <v>1064</v>
      </c>
      <c r="H290" s="159">
        <f t="shared" si="7"/>
        <v>1607</v>
      </c>
      <c r="I290" s="161">
        <f t="shared" si="7"/>
        <v>815</v>
      </c>
      <c r="J290" s="159">
        <f t="shared" si="7"/>
        <v>6062</v>
      </c>
      <c r="K290" s="161">
        <f t="shared" si="7"/>
        <v>399</v>
      </c>
      <c r="L290" s="159">
        <f t="shared" si="7"/>
        <v>4361</v>
      </c>
      <c r="M290" s="133">
        <f t="shared" si="7"/>
        <v>70343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47505</v>
      </c>
    </row>
    <row r="297" spans="1:2" ht="12.75">
      <c r="A297" s="292" t="s">
        <v>498</v>
      </c>
      <c r="B297" s="293">
        <f>B289</f>
        <v>2831</v>
      </c>
    </row>
    <row r="298" spans="1:2" ht="12.75">
      <c r="A298" s="291" t="s">
        <v>495</v>
      </c>
      <c r="B298" s="293">
        <f>C288+D288+E288+F288+G288+H288+I288+J288+K288+L288</f>
        <v>19781</v>
      </c>
    </row>
    <row r="299" spans="1:2" ht="12.75">
      <c r="A299" s="292" t="s">
        <v>496</v>
      </c>
      <c r="B299" s="293">
        <f>C289+D289+E289+F289+G289+H289+I289+J289+K289+L289</f>
        <v>226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46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95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29619</v>
      </c>
      <c r="C4" s="114">
        <v>1429</v>
      </c>
      <c r="D4" s="115">
        <v>69</v>
      </c>
      <c r="E4" s="116">
        <v>595</v>
      </c>
      <c r="F4" s="163">
        <v>2276</v>
      </c>
      <c r="G4" s="117">
        <v>17</v>
      </c>
      <c r="H4" s="173">
        <v>1427</v>
      </c>
      <c r="I4" s="116">
        <v>274</v>
      </c>
      <c r="J4" s="166">
        <v>4788</v>
      </c>
      <c r="K4" s="117">
        <v>305</v>
      </c>
      <c r="L4" s="176">
        <v>2636</v>
      </c>
      <c r="M4" s="118">
        <f>B4+C4+D4+E4+F4+G4+H4+I4+J4+K4+L4</f>
        <v>43435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1</v>
      </c>
    </row>
    <row r="7" spans="1:13" ht="15">
      <c r="A7" s="282" t="s">
        <v>215</v>
      </c>
      <c r="B7" s="157">
        <v>42</v>
      </c>
      <c r="C7" s="120"/>
      <c r="D7" s="121"/>
      <c r="E7" s="122"/>
      <c r="F7" s="164"/>
      <c r="G7" s="118"/>
      <c r="H7" s="174"/>
      <c r="I7" s="122"/>
      <c r="J7" s="167"/>
      <c r="K7" s="118"/>
      <c r="L7" s="177">
        <v>131</v>
      </c>
      <c r="M7" s="118">
        <f>B7+C7+D7+E7+F7+G7+H7+I7+J7+K7+L7</f>
        <v>173</v>
      </c>
    </row>
    <row r="8" spans="1:13" ht="15">
      <c r="A8" s="282" t="s">
        <v>216</v>
      </c>
      <c r="B8" s="157">
        <v>70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70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>
      <c r="A22" s="282" t="s">
        <v>230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>
      <c r="A23" s="282" t="s">
        <v>231</v>
      </c>
      <c r="B23" s="157">
        <v>17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17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>
        <v>4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4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>
        <v>3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3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255</v>
      </c>
      <c r="B47" s="157">
        <v>21</v>
      </c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21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273</v>
      </c>
      <c r="B65" s="157">
        <v>14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14</v>
      </c>
    </row>
    <row r="66" spans="1:13" ht="15">
      <c r="A66" s="282" t="s">
        <v>274</v>
      </c>
      <c r="B66" s="157">
        <v>4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4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>
        <v>7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7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>
        <v>15</v>
      </c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15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>
        <v>6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6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>
        <v>63</v>
      </c>
      <c r="C111" s="120"/>
      <c r="D111" s="121">
        <v>6</v>
      </c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69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>
        <v>8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8</v>
      </c>
    </row>
    <row r="119" spans="1:13" ht="15">
      <c r="A119" s="282" t="s">
        <v>327</v>
      </c>
      <c r="B119" s="157">
        <v>23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24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>
        <v>89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15</v>
      </c>
      <c r="M123" s="118">
        <f t="shared" si="1"/>
        <v>104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>
        <v>89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89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>
        <v>67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67</v>
      </c>
    </row>
    <row r="131" spans="1:13" ht="15">
      <c r="A131" s="282" t="s">
        <v>339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>
      <c r="A132" s="282" t="s">
        <v>340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343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>
      <c r="A136" s="282" t="s">
        <v>344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0</v>
      </c>
    </row>
    <row r="137" spans="1:13" ht="15">
      <c r="A137" s="282" t="s">
        <v>345</v>
      </c>
      <c r="B137" s="157">
        <v>10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10</v>
      </c>
    </row>
    <row r="138" spans="1:13" ht="15">
      <c r="A138" s="282" t="s">
        <v>346</v>
      </c>
      <c r="B138" s="157">
        <v>28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28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>
        <v>18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18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>
        <v>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>
        <v>4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4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>
        <v>3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3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>
        <v>43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43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>
        <v>5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5</v>
      </c>
    </row>
    <row r="161" spans="1:13" ht="15">
      <c r="A161" s="282" t="s">
        <v>369</v>
      </c>
      <c r="B161" s="157">
        <v>1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>
        <v>16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16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>
        <v>3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3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>
        <v>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6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>
        <v>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>
        <v>1</v>
      </c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1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>
        <v>12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12</v>
      </c>
    </row>
    <row r="213" spans="1:13" ht="15">
      <c r="A213" s="282" t="s">
        <v>421</v>
      </c>
      <c r="B213" s="157">
        <v>8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8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>
        <v>23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25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>
        <v>1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1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>
        <v>200</v>
      </c>
      <c r="C250" s="120"/>
      <c r="D250" s="121">
        <v>1</v>
      </c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201</v>
      </c>
    </row>
    <row r="251" spans="1:13" ht="15">
      <c r="A251" s="282" t="s">
        <v>459</v>
      </c>
      <c r="B251" s="157">
        <v>4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4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>
        <v>3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3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>
        <v>15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15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>
        <v>3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>
        <v>5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5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>
        <v>13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13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29619</v>
      </c>
      <c r="C288" s="111">
        <f t="shared" si="5"/>
        <v>1429</v>
      </c>
      <c r="D288" s="111">
        <f t="shared" si="5"/>
        <v>69</v>
      </c>
      <c r="E288" s="168">
        <f t="shared" si="5"/>
        <v>595</v>
      </c>
      <c r="F288" s="170">
        <f t="shared" si="5"/>
        <v>2276</v>
      </c>
      <c r="G288" s="168">
        <f t="shared" si="5"/>
        <v>17</v>
      </c>
      <c r="H288" s="170">
        <f t="shared" si="5"/>
        <v>1427</v>
      </c>
      <c r="I288" s="168">
        <f t="shared" si="5"/>
        <v>274</v>
      </c>
      <c r="J288" s="170">
        <f t="shared" si="5"/>
        <v>4788</v>
      </c>
      <c r="K288" s="168">
        <f t="shared" si="5"/>
        <v>305</v>
      </c>
      <c r="L288" s="170">
        <f t="shared" si="5"/>
        <v>2636</v>
      </c>
      <c r="M288" s="130">
        <f t="shared" si="5"/>
        <v>43435</v>
      </c>
    </row>
    <row r="289" spans="1:13" ht="13.5" thickBot="1">
      <c r="A289" s="128" t="s">
        <v>93</v>
      </c>
      <c r="B289" s="158">
        <f aca="true" t="shared" si="6" ref="B289:M289">SUM(B5:B287)</f>
        <v>972</v>
      </c>
      <c r="C289" s="109">
        <f t="shared" si="6"/>
        <v>0</v>
      </c>
      <c r="D289" s="109">
        <f t="shared" si="6"/>
        <v>7</v>
      </c>
      <c r="E289" s="160">
        <f t="shared" si="6"/>
        <v>0</v>
      </c>
      <c r="F289" s="158">
        <f t="shared" si="6"/>
        <v>0</v>
      </c>
      <c r="G289" s="160">
        <f t="shared" si="6"/>
        <v>2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148</v>
      </c>
      <c r="M289" s="131">
        <f t="shared" si="6"/>
        <v>1129</v>
      </c>
    </row>
    <row r="290" spans="1:13" ht="13.5" thickBot="1">
      <c r="A290" s="132" t="s">
        <v>66</v>
      </c>
      <c r="B290" s="159">
        <f aca="true" t="shared" si="7" ref="B290:M290">SUM(B288+B289)</f>
        <v>30591</v>
      </c>
      <c r="C290" s="110">
        <f t="shared" si="7"/>
        <v>1429</v>
      </c>
      <c r="D290" s="110">
        <f t="shared" si="7"/>
        <v>76</v>
      </c>
      <c r="E290" s="161">
        <f t="shared" si="7"/>
        <v>595</v>
      </c>
      <c r="F290" s="159">
        <f t="shared" si="7"/>
        <v>2276</v>
      </c>
      <c r="G290" s="161">
        <f t="shared" si="7"/>
        <v>19</v>
      </c>
      <c r="H290" s="159">
        <f t="shared" si="7"/>
        <v>1427</v>
      </c>
      <c r="I290" s="161">
        <f t="shared" si="7"/>
        <v>274</v>
      </c>
      <c r="J290" s="159">
        <f t="shared" si="7"/>
        <v>4788</v>
      </c>
      <c r="K290" s="161">
        <f t="shared" si="7"/>
        <v>305</v>
      </c>
      <c r="L290" s="159">
        <f t="shared" si="7"/>
        <v>2784</v>
      </c>
      <c r="M290" s="133">
        <f t="shared" si="7"/>
        <v>44564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29619</v>
      </c>
    </row>
    <row r="297" spans="1:2" ht="12.75">
      <c r="A297" s="292" t="s">
        <v>498</v>
      </c>
      <c r="B297" s="293">
        <f>B289</f>
        <v>972</v>
      </c>
    </row>
    <row r="298" spans="1:2" ht="12.75">
      <c r="A298" s="291" t="s">
        <v>495</v>
      </c>
      <c r="B298" s="293">
        <f>C288+D288+E288+F288+G288+H288+I288+J288+K288+L288</f>
        <v>13816</v>
      </c>
    </row>
    <row r="299" spans="1:2" ht="12.75">
      <c r="A299" s="292" t="s">
        <v>496</v>
      </c>
      <c r="B299" s="293">
        <f>C289+D289+E289+F289+G289+H289+I289+J289+K289+L289</f>
        <v>157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4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96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30232</v>
      </c>
      <c r="C4" s="114">
        <v>953</v>
      </c>
      <c r="D4" s="115">
        <v>224</v>
      </c>
      <c r="E4" s="116">
        <v>2080</v>
      </c>
      <c r="F4" s="163">
        <v>2445</v>
      </c>
      <c r="G4" s="117">
        <v>512</v>
      </c>
      <c r="H4" s="173">
        <v>1499</v>
      </c>
      <c r="I4" s="116">
        <v>60</v>
      </c>
      <c r="J4" s="166">
        <v>3762</v>
      </c>
      <c r="K4" s="117">
        <v>423</v>
      </c>
      <c r="L4" s="176">
        <v>2868</v>
      </c>
      <c r="M4" s="118">
        <f>B4+C4+D4+E4+F4+G4+H4+I4+J4+K4+L4</f>
        <v>45058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>
        <v>4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4</v>
      </c>
    </row>
    <row r="7" spans="1:13" ht="15">
      <c r="A7" s="282" t="s">
        <v>215</v>
      </c>
      <c r="B7" s="157">
        <v>106</v>
      </c>
      <c r="C7" s="120"/>
      <c r="D7" s="121">
        <v>1</v>
      </c>
      <c r="E7" s="122"/>
      <c r="F7" s="164"/>
      <c r="G7" s="118">
        <v>5</v>
      </c>
      <c r="H7" s="174"/>
      <c r="I7" s="122"/>
      <c r="J7" s="167"/>
      <c r="K7" s="118"/>
      <c r="L7" s="177">
        <v>144</v>
      </c>
      <c r="M7" s="118">
        <f>B7+C7+D7+E7+F7+G7+H7+I7+J7+K7+L7</f>
        <v>256</v>
      </c>
    </row>
    <row r="8" spans="1:13" ht="15">
      <c r="A8" s="282" t="s">
        <v>216</v>
      </c>
      <c r="B8" s="157">
        <v>107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107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>
        <v>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3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>
        <v>2</v>
      </c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2</v>
      </c>
    </row>
    <row r="21" spans="1:13" ht="15">
      <c r="A21" s="282" t="s">
        <v>229</v>
      </c>
      <c r="B21" s="157">
        <v>4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4</v>
      </c>
    </row>
    <row r="22" spans="1:13" ht="15">
      <c r="A22" s="282" t="s">
        <v>230</v>
      </c>
      <c r="B22" s="157">
        <v>2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</v>
      </c>
    </row>
    <row r="23" spans="1:13" ht="15">
      <c r="A23" s="282" t="s">
        <v>231</v>
      </c>
      <c r="B23" s="157">
        <v>20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20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>
        <v>6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6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>
        <v>2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2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273</v>
      </c>
      <c r="B65" s="157">
        <v>10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10</v>
      </c>
    </row>
    <row r="66" spans="1:13" ht="15">
      <c r="A66" s="282" t="s">
        <v>274</v>
      </c>
      <c r="B66" s="157">
        <v>7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7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>
        <v>9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9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>
        <v>5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5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>
        <v>4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4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>
        <v>29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29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>
        <v>35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35</v>
      </c>
    </row>
    <row r="119" spans="1:13" ht="15">
      <c r="A119" s="282" t="s">
        <v>327</v>
      </c>
      <c r="B119" s="157">
        <v>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3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>
        <v>162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12</v>
      </c>
      <c r="M123" s="118">
        <f t="shared" si="1"/>
        <v>174</v>
      </c>
    </row>
    <row r="124" spans="1:13" ht="15">
      <c r="A124" s="282" t="s">
        <v>332</v>
      </c>
      <c r="B124" s="157">
        <v>2</v>
      </c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2</v>
      </c>
    </row>
    <row r="125" spans="1:13" ht="15">
      <c r="A125" s="282" t="s">
        <v>333</v>
      </c>
      <c r="B125" s="157">
        <v>32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32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>
        <v>57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57</v>
      </c>
    </row>
    <row r="131" spans="1:13" ht="15">
      <c r="A131" s="282" t="s">
        <v>339</v>
      </c>
      <c r="B131" s="157">
        <v>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2</v>
      </c>
    </row>
    <row r="132" spans="1:13" ht="15">
      <c r="A132" s="282" t="s">
        <v>340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>
        <v>12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12</v>
      </c>
    </row>
    <row r="135" spans="1:13" ht="15">
      <c r="A135" s="282" t="s">
        <v>343</v>
      </c>
      <c r="B135" s="157">
        <v>2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2</v>
      </c>
    </row>
    <row r="136" spans="1:13" ht="15">
      <c r="A136" s="282" t="s">
        <v>344</v>
      </c>
      <c r="B136" s="157">
        <v>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5</v>
      </c>
    </row>
    <row r="137" spans="1:13" ht="15">
      <c r="A137" s="282" t="s">
        <v>345</v>
      </c>
      <c r="B137" s="157">
        <v>58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>
        <v>1</v>
      </c>
      <c r="M137" s="118">
        <f t="shared" si="2"/>
        <v>59</v>
      </c>
    </row>
    <row r="138" spans="1:13" ht="15">
      <c r="A138" s="282" t="s">
        <v>346</v>
      </c>
      <c r="B138" s="157">
        <v>1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1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>
        <v>22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22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>
        <v>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>
        <v>14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14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>
        <v>43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43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>
        <v>11</v>
      </c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11</v>
      </c>
    </row>
    <row r="160" spans="1:13" ht="15">
      <c r="A160" s="282" t="s">
        <v>368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>
      <c r="A161" s="282" t="s">
        <v>369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>
        <v>6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6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>
        <v>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>
        <v>112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112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>
        <v>24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24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>
        <v>6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6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>
        <v>12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1</v>
      </c>
      <c r="M212" s="118">
        <f t="shared" si="3"/>
        <v>13</v>
      </c>
    </row>
    <row r="213" spans="1:13" ht="15">
      <c r="A213" s="282" t="s">
        <v>421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>
        <v>3</v>
      </c>
      <c r="C220" s="120"/>
      <c r="D220" s="121"/>
      <c r="E220" s="122"/>
      <c r="F220" s="164"/>
      <c r="G220" s="118">
        <v>1</v>
      </c>
      <c r="H220" s="174"/>
      <c r="I220" s="122"/>
      <c r="J220" s="167"/>
      <c r="K220" s="118"/>
      <c r="L220" s="177"/>
      <c r="M220" s="118">
        <f t="shared" si="3"/>
        <v>4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>
        <v>16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16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>
        <v>28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30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>
        <v>1</v>
      </c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1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>
        <v>4</v>
      </c>
      <c r="M248" s="118">
        <f t="shared" si="3"/>
        <v>4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>
        <v>295</v>
      </c>
      <c r="C250" s="120"/>
      <c r="D250" s="121">
        <v>2</v>
      </c>
      <c r="E250" s="122"/>
      <c r="F250" s="164"/>
      <c r="G250" s="118"/>
      <c r="H250" s="174"/>
      <c r="I250" s="122"/>
      <c r="J250" s="167"/>
      <c r="K250" s="118"/>
      <c r="L250" s="177">
        <v>3</v>
      </c>
      <c r="M250" s="118">
        <f t="shared" si="3"/>
        <v>300</v>
      </c>
    </row>
    <row r="251" spans="1:13" ht="15">
      <c r="A251" s="282" t="s">
        <v>459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>
        <v>1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</v>
      </c>
    </row>
    <row r="260" spans="1:13" ht="15">
      <c r="A260" s="282" t="s">
        <v>468</v>
      </c>
      <c r="B260" s="157">
        <v>8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8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>
        <v>6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6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>
        <v>21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21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>
        <v>1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>
        <v>37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37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>
        <v>4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4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>
        <v>5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5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30232</v>
      </c>
      <c r="C288" s="111">
        <f t="shared" si="5"/>
        <v>953</v>
      </c>
      <c r="D288" s="111">
        <f t="shared" si="5"/>
        <v>224</v>
      </c>
      <c r="E288" s="168">
        <f t="shared" si="5"/>
        <v>2080</v>
      </c>
      <c r="F288" s="170">
        <f t="shared" si="5"/>
        <v>2445</v>
      </c>
      <c r="G288" s="168">
        <f t="shared" si="5"/>
        <v>512</v>
      </c>
      <c r="H288" s="170">
        <f t="shared" si="5"/>
        <v>1499</v>
      </c>
      <c r="I288" s="168">
        <f t="shared" si="5"/>
        <v>60</v>
      </c>
      <c r="J288" s="170">
        <f t="shared" si="5"/>
        <v>3762</v>
      </c>
      <c r="K288" s="168">
        <f t="shared" si="5"/>
        <v>423</v>
      </c>
      <c r="L288" s="170">
        <f t="shared" si="5"/>
        <v>2868</v>
      </c>
      <c r="M288" s="130">
        <f t="shared" si="5"/>
        <v>45058</v>
      </c>
    </row>
    <row r="289" spans="1:13" ht="13.5" thickBot="1">
      <c r="A289" s="128" t="s">
        <v>93</v>
      </c>
      <c r="B289" s="158">
        <f aca="true" t="shared" si="6" ref="B289:M289">SUM(B5:B287)</f>
        <v>1372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8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165</v>
      </c>
      <c r="M289" s="131">
        <f t="shared" si="6"/>
        <v>1548</v>
      </c>
    </row>
    <row r="290" spans="1:13" ht="13.5" thickBot="1">
      <c r="A290" s="132" t="s">
        <v>66</v>
      </c>
      <c r="B290" s="159">
        <f aca="true" t="shared" si="7" ref="B290:M290">SUM(B288+B289)</f>
        <v>31604</v>
      </c>
      <c r="C290" s="110">
        <f t="shared" si="7"/>
        <v>953</v>
      </c>
      <c r="D290" s="110">
        <f t="shared" si="7"/>
        <v>227</v>
      </c>
      <c r="E290" s="161">
        <f t="shared" si="7"/>
        <v>2080</v>
      </c>
      <c r="F290" s="159">
        <f t="shared" si="7"/>
        <v>2445</v>
      </c>
      <c r="G290" s="161">
        <f t="shared" si="7"/>
        <v>520</v>
      </c>
      <c r="H290" s="159">
        <f t="shared" si="7"/>
        <v>1499</v>
      </c>
      <c r="I290" s="161">
        <f t="shared" si="7"/>
        <v>60</v>
      </c>
      <c r="J290" s="159">
        <f t="shared" si="7"/>
        <v>3762</v>
      </c>
      <c r="K290" s="161">
        <f t="shared" si="7"/>
        <v>423</v>
      </c>
      <c r="L290" s="159">
        <f t="shared" si="7"/>
        <v>3033</v>
      </c>
      <c r="M290" s="133">
        <f t="shared" si="7"/>
        <v>46606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30232</v>
      </c>
    </row>
    <row r="297" spans="1:2" ht="12.75">
      <c r="A297" s="292" t="s">
        <v>498</v>
      </c>
      <c r="B297" s="293">
        <f>B289</f>
        <v>1372</v>
      </c>
    </row>
    <row r="298" spans="1:2" ht="12.75">
      <c r="A298" s="291" t="s">
        <v>495</v>
      </c>
      <c r="B298" s="293">
        <f>C288+D288+E288+F288+G288+H288+I288+J288+K288+L288</f>
        <v>14826</v>
      </c>
    </row>
    <row r="299" spans="1:2" ht="12.75">
      <c r="A299" s="292" t="s">
        <v>496</v>
      </c>
      <c r="B299" s="293">
        <f>C289+D289+E289+F289+G289+H289+I289+J289+K289+L289</f>
        <v>176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1">
      <selection activeCell="M4" sqref="M4:M286"/>
    </sheetView>
  </sheetViews>
  <sheetFormatPr defaultColWidth="9.140625" defaultRowHeight="12.75"/>
  <cols>
    <col min="1" max="1" width="37.8515625" style="0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97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30723</v>
      </c>
      <c r="C4" s="114">
        <v>622</v>
      </c>
      <c r="D4" s="115">
        <v>309</v>
      </c>
      <c r="E4" s="116">
        <v>2000</v>
      </c>
      <c r="F4" s="163">
        <v>3856</v>
      </c>
      <c r="G4" s="117">
        <v>649</v>
      </c>
      <c r="H4" s="173">
        <v>1689</v>
      </c>
      <c r="I4" s="116">
        <v>94</v>
      </c>
      <c r="J4" s="166">
        <v>5111</v>
      </c>
      <c r="K4" s="117">
        <v>513</v>
      </c>
      <c r="L4" s="176">
        <v>4016</v>
      </c>
      <c r="M4" s="118">
        <f>B4+C4+D4+E4+F4+G4+H4+I4+J4+K4+L4</f>
        <v>49582</v>
      </c>
    </row>
    <row r="5" spans="1:13" ht="15">
      <c r="A5" s="282" t="s">
        <v>213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>
        <v>2</v>
      </c>
      <c r="C6" s="120"/>
      <c r="D6" s="121">
        <v>1</v>
      </c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4</v>
      </c>
    </row>
    <row r="7" spans="1:13" ht="15">
      <c r="A7" s="282" t="s">
        <v>215</v>
      </c>
      <c r="B7" s="157">
        <v>152</v>
      </c>
      <c r="C7" s="120"/>
      <c r="D7" s="121"/>
      <c r="E7" s="122"/>
      <c r="F7" s="164"/>
      <c r="G7" s="118">
        <v>8</v>
      </c>
      <c r="H7" s="174"/>
      <c r="I7" s="122"/>
      <c r="J7" s="167"/>
      <c r="K7" s="118"/>
      <c r="L7" s="177">
        <v>417</v>
      </c>
      <c r="M7" s="118">
        <f>B7+C7+D7+E7+F7+G7+H7+I7+J7+K7+L7</f>
        <v>577</v>
      </c>
    </row>
    <row r="8" spans="1:13" ht="15">
      <c r="A8" s="282" t="s">
        <v>216</v>
      </c>
      <c r="B8" s="157">
        <v>339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aca="true" t="shared" si="0" ref="M8:M71">B8+C8+D8+E8+F8+G8+H8+I8+J8+K8+L8</f>
        <v>339</v>
      </c>
    </row>
    <row r="9" spans="1:13" ht="15">
      <c r="A9" s="282" t="s">
        <v>217</v>
      </c>
      <c r="B9" s="157">
        <v>10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10</v>
      </c>
    </row>
    <row r="10" spans="1:13" ht="15">
      <c r="A10" s="282" t="s">
        <v>218</v>
      </c>
      <c r="B10" s="157"/>
      <c r="C10" s="120"/>
      <c r="D10" s="121">
        <v>1</v>
      </c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1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>
        <v>23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23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>
        <v>44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50</v>
      </c>
    </row>
    <row r="22" spans="1:13" ht="15">
      <c r="A22" s="282" t="s">
        <v>230</v>
      </c>
      <c r="B22" s="157">
        <v>42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42</v>
      </c>
    </row>
    <row r="23" spans="1:13" ht="15">
      <c r="A23" s="282" t="s">
        <v>231</v>
      </c>
      <c r="B23" s="157">
        <v>10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10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>
        <v>1607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1607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>
        <v>11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11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>
        <v>1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1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>
      <c r="A49" s="282" t="s">
        <v>257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>
        <v>4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4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>
        <v>6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6</v>
      </c>
    </row>
    <row r="65" spans="1:13" ht="15">
      <c r="A65" s="282" t="s">
        <v>273</v>
      </c>
      <c r="B65" s="157">
        <v>13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13</v>
      </c>
    </row>
    <row r="66" spans="1:13" ht="15">
      <c r="A66" s="282" t="s">
        <v>274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>
        <v>3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3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>
        <v>5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5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>
        <v>11</v>
      </c>
      <c r="C89" s="120"/>
      <c r="D89" s="121"/>
      <c r="E89" s="122"/>
      <c r="F89" s="164"/>
      <c r="G89" s="118"/>
      <c r="H89" s="174"/>
      <c r="I89" s="122"/>
      <c r="J89" s="167">
        <v>1</v>
      </c>
      <c r="K89" s="118"/>
      <c r="L89" s="177"/>
      <c r="M89" s="118">
        <f t="shared" si="1"/>
        <v>12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>
        <v>1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1</v>
      </c>
    </row>
    <row r="118" spans="1:13" ht="15">
      <c r="A118" s="282" t="s">
        <v>326</v>
      </c>
      <c r="B118" s="157">
        <v>31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31</v>
      </c>
    </row>
    <row r="119" spans="1:13" ht="15">
      <c r="A119" s="282" t="s">
        <v>327</v>
      </c>
      <c r="B119" s="157">
        <v>32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33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>
        <v>173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15</v>
      </c>
      <c r="M123" s="118">
        <f t="shared" si="1"/>
        <v>188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>
        <v>77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77</v>
      </c>
    </row>
    <row r="126" spans="1:13" ht="15">
      <c r="A126" s="282" t="s">
        <v>334</v>
      </c>
      <c r="B126" s="157">
        <v>6</v>
      </c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6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>
        <v>22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22</v>
      </c>
    </row>
    <row r="131" spans="1:13" ht="15">
      <c r="A131" s="282" t="s">
        <v>339</v>
      </c>
      <c r="B131" s="157">
        <v>7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4</v>
      </c>
      <c r="M131" s="118">
        <f t="shared" si="1"/>
        <v>11</v>
      </c>
    </row>
    <row r="132" spans="1:13" ht="15">
      <c r="A132" s="282" t="s">
        <v>340</v>
      </c>
      <c r="B132" s="157">
        <v>4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4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>
        <v>37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37</v>
      </c>
    </row>
    <row r="135" spans="1:13" ht="15">
      <c r="A135" s="282" t="s">
        <v>343</v>
      </c>
      <c r="B135" s="157">
        <v>23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1</v>
      </c>
      <c r="M135" s="118">
        <f t="shared" si="1"/>
        <v>24</v>
      </c>
    </row>
    <row r="136" spans="1:13" ht="15">
      <c r="A136" s="282" t="s">
        <v>344</v>
      </c>
      <c r="B136" s="157">
        <v>28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>
        <v>1</v>
      </c>
      <c r="M136" s="118">
        <f aca="true" t="shared" si="2" ref="M136:M199">B136+C136+D136+E136+F136+G136+H136+I136+J136+K136+L136</f>
        <v>29</v>
      </c>
    </row>
    <row r="137" spans="1:13" ht="15">
      <c r="A137" s="282" t="s">
        <v>345</v>
      </c>
      <c r="B137" s="157">
        <v>69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69</v>
      </c>
    </row>
    <row r="138" spans="1:13" ht="15">
      <c r="A138" s="282" t="s">
        <v>346</v>
      </c>
      <c r="B138" s="157">
        <v>8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8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>
        <v>2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>
        <v>17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17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>
        <v>1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>
        <v>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4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>
        <v>47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47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>
        <v>11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11</v>
      </c>
    </row>
    <row r="161" spans="1:13" ht="15">
      <c r="A161" s="282" t="s">
        <v>369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>
        <v>12</v>
      </c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12</v>
      </c>
    </row>
    <row r="173" spans="1:13" ht="15">
      <c r="A173" s="282" t="s">
        <v>381</v>
      </c>
      <c r="B173" s="157">
        <v>4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4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>
        <v>29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29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>
        <v>7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7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>
        <v>2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2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>
        <v>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2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>
        <v>6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1</v>
      </c>
      <c r="M212" s="118">
        <f t="shared" si="3"/>
        <v>7</v>
      </c>
    </row>
    <row r="213" spans="1:13" ht="15">
      <c r="A213" s="282" t="s">
        <v>421</v>
      </c>
      <c r="B213" s="157">
        <v>99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99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>
        <v>54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54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>
        <v>1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1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>
        <v>20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20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>
        <v>17</v>
      </c>
      <c r="C228" s="120"/>
      <c r="D228" s="121"/>
      <c r="E228" s="122"/>
      <c r="F228" s="164"/>
      <c r="G228" s="118">
        <v>4</v>
      </c>
      <c r="H228" s="174"/>
      <c r="I228" s="122"/>
      <c r="J228" s="167"/>
      <c r="K228" s="118"/>
      <c r="L228" s="177">
        <v>2</v>
      </c>
      <c r="M228" s="118">
        <f t="shared" si="3"/>
        <v>23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>
        <v>8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8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>
        <v>368</v>
      </c>
      <c r="C250" s="120"/>
      <c r="D250" s="121">
        <v>1</v>
      </c>
      <c r="E250" s="122"/>
      <c r="F250" s="164"/>
      <c r="G250" s="118"/>
      <c r="H250" s="174"/>
      <c r="I250" s="122"/>
      <c r="J250" s="167"/>
      <c r="K250" s="118"/>
      <c r="L250" s="177">
        <v>7</v>
      </c>
      <c r="M250" s="118">
        <f t="shared" si="3"/>
        <v>376</v>
      </c>
    </row>
    <row r="251" spans="1:13" ht="15">
      <c r="A251" s="282" t="s">
        <v>459</v>
      </c>
      <c r="B251" s="157">
        <v>1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>
        <v>1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1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>
        <v>1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</v>
      </c>
    </row>
    <row r="260" spans="1:13" ht="15">
      <c r="A260" s="282" t="s">
        <v>468</v>
      </c>
      <c r="B260" s="157">
        <v>2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2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>
        <v>6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6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>
        <v>4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4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>
        <v>18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18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>
        <v>32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32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>
        <v>2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2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30723</v>
      </c>
      <c r="C288" s="111">
        <f t="shared" si="5"/>
        <v>622</v>
      </c>
      <c r="D288" s="111">
        <f t="shared" si="5"/>
        <v>309</v>
      </c>
      <c r="E288" s="168">
        <f t="shared" si="5"/>
        <v>2000</v>
      </c>
      <c r="F288" s="170">
        <f t="shared" si="5"/>
        <v>3856</v>
      </c>
      <c r="G288" s="168">
        <f t="shared" si="5"/>
        <v>649</v>
      </c>
      <c r="H288" s="170">
        <f t="shared" si="5"/>
        <v>1689</v>
      </c>
      <c r="I288" s="168">
        <f t="shared" si="5"/>
        <v>94</v>
      </c>
      <c r="J288" s="170">
        <f t="shared" si="5"/>
        <v>5111</v>
      </c>
      <c r="K288" s="168">
        <f t="shared" si="5"/>
        <v>513</v>
      </c>
      <c r="L288" s="170">
        <f t="shared" si="5"/>
        <v>4016</v>
      </c>
      <c r="M288" s="130">
        <f t="shared" si="5"/>
        <v>49582</v>
      </c>
    </row>
    <row r="289" spans="1:13" ht="13.5" thickBot="1">
      <c r="A289" s="128" t="s">
        <v>93</v>
      </c>
      <c r="B289" s="158">
        <f aca="true" t="shared" si="6" ref="B289:M289">SUM(B5:B287)</f>
        <v>3579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18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450</v>
      </c>
      <c r="M289" s="131">
        <f t="shared" si="6"/>
        <v>4051</v>
      </c>
    </row>
    <row r="290" spans="1:13" ht="13.5" thickBot="1">
      <c r="A290" s="132" t="s">
        <v>66</v>
      </c>
      <c r="B290" s="159">
        <f aca="true" t="shared" si="7" ref="B290:M290">SUM(B288+B289)</f>
        <v>34302</v>
      </c>
      <c r="C290" s="110">
        <f t="shared" si="7"/>
        <v>622</v>
      </c>
      <c r="D290" s="110">
        <f t="shared" si="7"/>
        <v>312</v>
      </c>
      <c r="E290" s="161">
        <f t="shared" si="7"/>
        <v>2000</v>
      </c>
      <c r="F290" s="159">
        <f t="shared" si="7"/>
        <v>3856</v>
      </c>
      <c r="G290" s="161">
        <f t="shared" si="7"/>
        <v>667</v>
      </c>
      <c r="H290" s="159">
        <f t="shared" si="7"/>
        <v>1689</v>
      </c>
      <c r="I290" s="161">
        <f t="shared" si="7"/>
        <v>94</v>
      </c>
      <c r="J290" s="159">
        <f t="shared" si="7"/>
        <v>5112</v>
      </c>
      <c r="K290" s="161">
        <f t="shared" si="7"/>
        <v>513</v>
      </c>
      <c r="L290" s="159">
        <f t="shared" si="7"/>
        <v>4466</v>
      </c>
      <c r="M290" s="133">
        <f t="shared" si="7"/>
        <v>53633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30723</v>
      </c>
    </row>
    <row r="297" spans="1:2" ht="12.75">
      <c r="A297" s="292" t="s">
        <v>498</v>
      </c>
      <c r="B297" s="293">
        <f>B289</f>
        <v>3579</v>
      </c>
    </row>
    <row r="298" spans="1:2" ht="12.75">
      <c r="A298" s="291" t="s">
        <v>495</v>
      </c>
      <c r="B298" s="293">
        <f>C288+D288+E288+F288+G288+H288+I288+J288+K288+L288</f>
        <v>18859</v>
      </c>
    </row>
    <row r="299" spans="1:2" ht="12.75">
      <c r="A299" s="292" t="s">
        <v>496</v>
      </c>
      <c r="B299" s="293">
        <f>C289+D289+E289+F289+G289+H289+I289+J289+K289+L289</f>
        <v>472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6" t="s">
        <v>98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34140</v>
      </c>
      <c r="C4" s="114">
        <v>671</v>
      </c>
      <c r="D4" s="115">
        <v>282</v>
      </c>
      <c r="E4" s="116">
        <v>2274</v>
      </c>
      <c r="F4" s="163">
        <v>3953</v>
      </c>
      <c r="G4" s="117">
        <v>906</v>
      </c>
      <c r="H4" s="173">
        <v>1859</v>
      </c>
      <c r="I4" s="116">
        <v>126</v>
      </c>
      <c r="J4" s="166">
        <v>5675</v>
      </c>
      <c r="K4" s="117">
        <v>568</v>
      </c>
      <c r="L4" s="176">
        <v>3625</v>
      </c>
      <c r="M4" s="118">
        <f>B4+C4+D4+E4+F4+G4+H4+I4+J4+K4+L4</f>
        <v>54079</v>
      </c>
    </row>
    <row r="5" spans="1:13" ht="15">
      <c r="A5" s="282" t="s">
        <v>213</v>
      </c>
      <c r="B5" s="156">
        <v>8</v>
      </c>
      <c r="C5" s="283"/>
      <c r="D5" s="284"/>
      <c r="E5" s="285"/>
      <c r="F5" s="286"/>
      <c r="G5" s="287">
        <v>2</v>
      </c>
      <c r="H5" s="288"/>
      <c r="I5" s="285"/>
      <c r="J5" s="289"/>
      <c r="K5" s="287"/>
      <c r="L5" s="290"/>
      <c r="M5" s="118">
        <f>B5+C5+D5+E5+F5+G5+H5+I5+J5+K5+L5</f>
        <v>10</v>
      </c>
    </row>
    <row r="6" spans="1:13" ht="15">
      <c r="A6" s="282" t="s">
        <v>214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>
      <c r="A7" s="282" t="s">
        <v>215</v>
      </c>
      <c r="B7" s="157">
        <v>79</v>
      </c>
      <c r="C7" s="120"/>
      <c r="D7" s="121"/>
      <c r="E7" s="122"/>
      <c r="F7" s="164"/>
      <c r="G7" s="118">
        <v>8</v>
      </c>
      <c r="H7" s="174"/>
      <c r="I7" s="122"/>
      <c r="J7" s="167"/>
      <c r="K7" s="118"/>
      <c r="L7" s="177">
        <v>205</v>
      </c>
      <c r="M7" s="118">
        <f>B7+C7+D7+E7+F7+G7+H7+I7+J7+K7+L7</f>
        <v>292</v>
      </c>
    </row>
    <row r="8" spans="1:13" ht="15">
      <c r="A8" s="282" t="s">
        <v>216</v>
      </c>
      <c r="B8" s="157">
        <v>147</v>
      </c>
      <c r="C8" s="120"/>
      <c r="D8" s="121"/>
      <c r="E8" s="122"/>
      <c r="F8" s="164"/>
      <c r="G8" s="118">
        <v>7</v>
      </c>
      <c r="H8" s="174"/>
      <c r="I8" s="122"/>
      <c r="J8" s="167"/>
      <c r="K8" s="118"/>
      <c r="L8" s="177"/>
      <c r="M8" s="118">
        <f aca="true" t="shared" si="0" ref="M8:M71">B8+C8+D8+E8+F8+G8+H8+I8+J8+K8+L8</f>
        <v>154</v>
      </c>
    </row>
    <row r="9" spans="1:13" ht="15">
      <c r="A9" s="282" t="s">
        <v>217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>
        <v>5</v>
      </c>
      <c r="C10" s="120"/>
      <c r="D10" s="121">
        <v>2</v>
      </c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7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>
        <v>2</v>
      </c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2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>
      <c r="A17" s="282" t="s">
        <v>225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>
        <v>17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23</v>
      </c>
    </row>
    <row r="22" spans="1:13" ht="15">
      <c r="A22" s="282" t="s">
        <v>230</v>
      </c>
      <c r="B22" s="157">
        <v>27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27</v>
      </c>
    </row>
    <row r="23" spans="1:13" ht="15">
      <c r="A23" s="282" t="s">
        <v>231</v>
      </c>
      <c r="B23" s="157">
        <v>10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1</v>
      </c>
      <c r="M23" s="118">
        <f t="shared" si="0"/>
        <v>11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>
        <v>1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1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>
        <v>13</v>
      </c>
      <c r="C32" s="120"/>
      <c r="D32" s="121">
        <v>4</v>
      </c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17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>
        <v>2</v>
      </c>
      <c r="M38" s="118">
        <f t="shared" si="0"/>
        <v>2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>
        <v>8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8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>
        <v>6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6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>
        <v>4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4</v>
      </c>
    </row>
    <row r="49" spans="1:13" ht="15">
      <c r="A49" s="282" t="s">
        <v>257</v>
      </c>
      <c r="B49" s="157">
        <v>8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8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>
        <v>72</v>
      </c>
      <c r="C51" s="120"/>
      <c r="D51" s="121"/>
      <c r="E51" s="122"/>
      <c r="F51" s="164"/>
      <c r="G51" s="118">
        <v>20</v>
      </c>
      <c r="H51" s="174"/>
      <c r="I51" s="122"/>
      <c r="J51" s="167"/>
      <c r="K51" s="118"/>
      <c r="L51" s="177"/>
      <c r="M51" s="118">
        <f t="shared" si="0"/>
        <v>92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>
      <c r="A65" s="282" t="s">
        <v>273</v>
      </c>
      <c r="B65" s="157">
        <v>17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17</v>
      </c>
    </row>
    <row r="66" spans="1:13" ht="15">
      <c r="A66" s="282" t="s">
        <v>274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>
        <v>4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4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>
      <c r="A80" s="282" t="s">
        <v>288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>
        <v>2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2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>
      <c r="A89" s="282" t="s">
        <v>297</v>
      </c>
      <c r="B89" s="157">
        <v>10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10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>
        <v>14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14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>
        <v>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9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/>
      <c r="C114" s="120"/>
      <c r="D114" s="121"/>
      <c r="E114" s="122"/>
      <c r="F114" s="164"/>
      <c r="G114" s="118">
        <v>5</v>
      </c>
      <c r="H114" s="174"/>
      <c r="I114" s="122"/>
      <c r="J114" s="167"/>
      <c r="K114" s="118"/>
      <c r="L114" s="177"/>
      <c r="M114" s="118">
        <f t="shared" si="1"/>
        <v>5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>
        <v>20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20</v>
      </c>
    </row>
    <row r="119" spans="1:13" ht="15">
      <c r="A119" s="282" t="s">
        <v>327</v>
      </c>
      <c r="B119" s="157">
        <v>17</v>
      </c>
      <c r="C119" s="120"/>
      <c r="D119" s="121">
        <v>1</v>
      </c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19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>
      <c r="A121" s="282" t="s">
        <v>329</v>
      </c>
      <c r="B121" s="157">
        <v>1</v>
      </c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1</v>
      </c>
    </row>
    <row r="122" spans="1:13" ht="15">
      <c r="A122" s="282" t="s">
        <v>330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>
      <c r="A123" s="282" t="s">
        <v>331</v>
      </c>
      <c r="B123" s="157">
        <v>261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17</v>
      </c>
      <c r="M123" s="118">
        <f t="shared" si="1"/>
        <v>278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>
        <v>23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2</v>
      </c>
      <c r="M125" s="118">
        <f t="shared" si="1"/>
        <v>25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>
        <v>76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76</v>
      </c>
    </row>
    <row r="131" spans="1:13" ht="15">
      <c r="A131" s="282" t="s">
        <v>339</v>
      </c>
      <c r="B131" s="157">
        <v>6</v>
      </c>
      <c r="C131" s="120"/>
      <c r="D131" s="121">
        <v>1</v>
      </c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7</v>
      </c>
    </row>
    <row r="132" spans="1:13" ht="15">
      <c r="A132" s="282" t="s">
        <v>340</v>
      </c>
      <c r="B132" s="157">
        <v>1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1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>
      <c r="A135" s="282" t="s">
        <v>343</v>
      </c>
      <c r="B135" s="157">
        <v>1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5</v>
      </c>
      <c r="M135" s="118">
        <f t="shared" si="1"/>
        <v>6</v>
      </c>
    </row>
    <row r="136" spans="1:13" ht="15">
      <c r="A136" s="282" t="s">
        <v>344</v>
      </c>
      <c r="B136" s="157">
        <v>18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18</v>
      </c>
    </row>
    <row r="137" spans="1:13" ht="15">
      <c r="A137" s="282" t="s">
        <v>345</v>
      </c>
      <c r="B137" s="157">
        <v>9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9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>
        <v>13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13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>
        <v>10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10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>
        <v>7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7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>
        <v>79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79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>
        <v>8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>
        <v>1</v>
      </c>
      <c r="M152" s="118">
        <f t="shared" si="2"/>
        <v>9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>
        <v>4</v>
      </c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4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>
        <v>13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13</v>
      </c>
    </row>
    <row r="161" spans="1:13" ht="15">
      <c r="A161" s="282" t="s">
        <v>369</v>
      </c>
      <c r="B161" s="157">
        <v>3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3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>
        <v>1</v>
      </c>
      <c r="M163" s="118">
        <f t="shared" si="2"/>
        <v>1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>
      <c r="A174" s="282" t="s">
        <v>382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>
      <c r="A175" s="282" t="s">
        <v>383</v>
      </c>
      <c r="B175" s="157">
        <v>12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12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>
        <v>76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76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>
      <c r="A189" s="282" t="s">
        <v>397</v>
      </c>
      <c r="B189" s="157">
        <v>16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16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>
        <v>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>
        <v>1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>
        <v>49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6</v>
      </c>
      <c r="M212" s="118">
        <f t="shared" si="3"/>
        <v>55</v>
      </c>
    </row>
    <row r="213" spans="1:13" ht="15">
      <c r="A213" s="282" t="s">
        <v>421</v>
      </c>
      <c r="B213" s="157">
        <v>31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31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>
        <v>1</v>
      </c>
      <c r="M218" s="118">
        <f t="shared" si="3"/>
        <v>1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>
        <v>4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4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>
        <v>16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16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>
        <v>4</v>
      </c>
      <c r="C228" s="120"/>
      <c r="D228" s="121"/>
      <c r="E228" s="122"/>
      <c r="F228" s="164"/>
      <c r="G228" s="118">
        <v>6</v>
      </c>
      <c r="H228" s="174"/>
      <c r="I228" s="122"/>
      <c r="J228" s="167"/>
      <c r="K228" s="118"/>
      <c r="L228" s="177"/>
      <c r="M228" s="118">
        <f t="shared" si="3"/>
        <v>10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>
        <v>360</v>
      </c>
      <c r="C250" s="120"/>
      <c r="D250" s="121">
        <v>1</v>
      </c>
      <c r="E250" s="122"/>
      <c r="F250" s="164"/>
      <c r="G250" s="118"/>
      <c r="H250" s="174"/>
      <c r="I250" s="122"/>
      <c r="J250" s="167">
        <v>1</v>
      </c>
      <c r="K250" s="118"/>
      <c r="L250" s="177">
        <v>7</v>
      </c>
      <c r="M250" s="118">
        <f t="shared" si="3"/>
        <v>369</v>
      </c>
    </row>
    <row r="251" spans="1:13" ht="15">
      <c r="A251" s="282" t="s">
        <v>459</v>
      </c>
      <c r="B251" s="157">
        <v>3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>
      <c r="A255" s="282" t="s">
        <v>463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118">
        <v>1</v>
      </c>
      <c r="H257" s="174"/>
      <c r="I257" s="122"/>
      <c r="J257" s="167"/>
      <c r="K257" s="118"/>
      <c r="L257" s="177"/>
      <c r="M257" s="118">
        <f t="shared" si="3"/>
        <v>1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>
        <v>4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4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>
        <v>9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9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>
        <v>12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12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>
        <v>1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</v>
      </c>
    </row>
    <row r="271" spans="1:13" ht="15">
      <c r="A271" s="282" t="s">
        <v>479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>
        <v>33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33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>
        <v>2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2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34140</v>
      </c>
      <c r="C288" s="111">
        <f t="shared" si="5"/>
        <v>671</v>
      </c>
      <c r="D288" s="111">
        <f t="shared" si="5"/>
        <v>282</v>
      </c>
      <c r="E288" s="168">
        <f t="shared" si="5"/>
        <v>2274</v>
      </c>
      <c r="F288" s="170">
        <f t="shared" si="5"/>
        <v>3953</v>
      </c>
      <c r="G288" s="168">
        <f t="shared" si="5"/>
        <v>906</v>
      </c>
      <c r="H288" s="170">
        <f t="shared" si="5"/>
        <v>1859</v>
      </c>
      <c r="I288" s="168">
        <f t="shared" si="5"/>
        <v>126</v>
      </c>
      <c r="J288" s="170">
        <f t="shared" si="5"/>
        <v>5675</v>
      </c>
      <c r="K288" s="168">
        <f t="shared" si="5"/>
        <v>568</v>
      </c>
      <c r="L288" s="170">
        <f t="shared" si="5"/>
        <v>3625</v>
      </c>
      <c r="M288" s="130">
        <f t="shared" si="5"/>
        <v>54079</v>
      </c>
    </row>
    <row r="289" spans="1:13" ht="13.5" thickBot="1">
      <c r="A289" s="128" t="s">
        <v>93</v>
      </c>
      <c r="B289" s="158">
        <f aca="true" t="shared" si="6" ref="B289:M289">SUM(B5:B287)</f>
        <v>1671</v>
      </c>
      <c r="C289" s="109">
        <f t="shared" si="6"/>
        <v>0</v>
      </c>
      <c r="D289" s="109">
        <f t="shared" si="6"/>
        <v>9</v>
      </c>
      <c r="E289" s="160">
        <f t="shared" si="6"/>
        <v>0</v>
      </c>
      <c r="F289" s="158">
        <f t="shared" si="6"/>
        <v>0</v>
      </c>
      <c r="G289" s="160">
        <f t="shared" si="6"/>
        <v>55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249</v>
      </c>
      <c r="M289" s="131">
        <f t="shared" si="6"/>
        <v>1985</v>
      </c>
    </row>
    <row r="290" spans="1:13" ht="13.5" thickBot="1">
      <c r="A290" s="132" t="s">
        <v>66</v>
      </c>
      <c r="B290" s="159">
        <f aca="true" t="shared" si="7" ref="B290:M290">SUM(B288+B289)</f>
        <v>35811</v>
      </c>
      <c r="C290" s="110">
        <f t="shared" si="7"/>
        <v>671</v>
      </c>
      <c r="D290" s="110">
        <f t="shared" si="7"/>
        <v>291</v>
      </c>
      <c r="E290" s="161">
        <f t="shared" si="7"/>
        <v>2274</v>
      </c>
      <c r="F290" s="159">
        <f t="shared" si="7"/>
        <v>3953</v>
      </c>
      <c r="G290" s="161">
        <f t="shared" si="7"/>
        <v>961</v>
      </c>
      <c r="H290" s="159">
        <f t="shared" si="7"/>
        <v>1859</v>
      </c>
      <c r="I290" s="161">
        <f t="shared" si="7"/>
        <v>126</v>
      </c>
      <c r="J290" s="159">
        <f t="shared" si="7"/>
        <v>5676</v>
      </c>
      <c r="K290" s="161">
        <f t="shared" si="7"/>
        <v>568</v>
      </c>
      <c r="L290" s="159">
        <f t="shared" si="7"/>
        <v>3874</v>
      </c>
      <c r="M290" s="133">
        <f t="shared" si="7"/>
        <v>56064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34140</v>
      </c>
    </row>
    <row r="297" spans="1:2" ht="12.75">
      <c r="A297" s="292" t="s">
        <v>498</v>
      </c>
      <c r="B297" s="293">
        <f>B289</f>
        <v>1671</v>
      </c>
    </row>
    <row r="298" spans="1:2" ht="12.75">
      <c r="A298" s="291" t="s">
        <v>495</v>
      </c>
      <c r="B298" s="293">
        <f>C288+D288+E288+F288+G288+H288+I288+J288+K288+L288</f>
        <v>19939</v>
      </c>
    </row>
    <row r="299" spans="1:2" ht="12.75">
      <c r="A299" s="292" t="s">
        <v>496</v>
      </c>
      <c r="B299" s="293">
        <f>C289+D289+E289+F289+G289+H289+I289+J289+K289+L289</f>
        <v>314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B252">
      <selection activeCell="Q282" sqref="Q282"/>
    </sheetView>
  </sheetViews>
  <sheetFormatPr defaultColWidth="9.140625" defaultRowHeight="12.75"/>
  <cols>
    <col min="1" max="1" width="44.00390625" style="0" bestFit="1" customWidth="1"/>
    <col min="7" max="7" width="9.140625" style="327" customWidth="1"/>
    <col min="12" max="12" width="9.140625" style="329" customWidth="1"/>
  </cols>
  <sheetData>
    <row r="1" spans="1:13" ht="16.5" thickBot="1">
      <c r="A1" s="765" t="s">
        <v>189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3" ht="12.75">
      <c r="A2" s="768" t="s">
        <v>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318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>
      <c r="A3" s="767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319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>
      <c r="A4" s="282" t="s">
        <v>120</v>
      </c>
      <c r="B4" s="156">
        <v>39225</v>
      </c>
      <c r="C4" s="114">
        <v>911</v>
      </c>
      <c r="D4" s="115">
        <v>331</v>
      </c>
      <c r="E4" s="116">
        <v>1615</v>
      </c>
      <c r="F4" s="163">
        <v>1551</v>
      </c>
      <c r="G4" s="320">
        <v>660</v>
      </c>
      <c r="H4" s="173">
        <v>1864</v>
      </c>
      <c r="I4" s="116">
        <v>141</v>
      </c>
      <c r="J4" s="166">
        <v>5566</v>
      </c>
      <c r="K4" s="117">
        <v>416</v>
      </c>
      <c r="L4" s="176">
        <v>4010</v>
      </c>
      <c r="M4" s="118">
        <f>B4+C4+D4+E4+F4+G4+H4+I4+J4+K4+L4</f>
        <v>56290</v>
      </c>
    </row>
    <row r="5" spans="1:13" ht="15">
      <c r="A5" s="282" t="s">
        <v>213</v>
      </c>
      <c r="B5" s="156"/>
      <c r="C5" s="283"/>
      <c r="D5" s="284"/>
      <c r="E5" s="285"/>
      <c r="F5" s="286"/>
      <c r="G5" s="321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>
      <c r="A6" s="282" t="s">
        <v>214</v>
      </c>
      <c r="B6" s="157">
        <v>3</v>
      </c>
      <c r="C6" s="120"/>
      <c r="D6" s="121"/>
      <c r="E6" s="122"/>
      <c r="F6" s="164"/>
      <c r="G6" s="322"/>
      <c r="H6" s="174"/>
      <c r="I6" s="122"/>
      <c r="J6" s="167"/>
      <c r="K6" s="118"/>
      <c r="L6" s="177">
        <v>1</v>
      </c>
      <c r="M6" s="118">
        <f>B6+C6+D6+E6+F6+G6+H6+I6+J6+K6+L6</f>
        <v>4</v>
      </c>
    </row>
    <row r="7" spans="1:13" ht="15">
      <c r="A7" s="282" t="s">
        <v>215</v>
      </c>
      <c r="B7" s="157">
        <v>228</v>
      </c>
      <c r="C7" s="120"/>
      <c r="D7" s="121"/>
      <c r="E7" s="122"/>
      <c r="F7" s="164"/>
      <c r="G7" s="322">
        <v>4</v>
      </c>
      <c r="H7" s="174"/>
      <c r="I7" s="122"/>
      <c r="J7" s="167"/>
      <c r="K7" s="118"/>
      <c r="L7" s="177">
        <v>311</v>
      </c>
      <c r="M7" s="118">
        <f>B7+C7+D7+E7+F7+G7+H7+I7+J7+K7+L7</f>
        <v>543</v>
      </c>
    </row>
    <row r="8" spans="1:13" ht="15">
      <c r="A8" s="282" t="s">
        <v>216</v>
      </c>
      <c r="B8" s="157">
        <v>301</v>
      </c>
      <c r="C8" s="120"/>
      <c r="D8" s="121"/>
      <c r="E8" s="122"/>
      <c r="F8" s="164"/>
      <c r="G8" s="322"/>
      <c r="H8" s="174"/>
      <c r="I8" s="122"/>
      <c r="J8" s="167"/>
      <c r="K8" s="118"/>
      <c r="L8" s="177"/>
      <c r="M8" s="118">
        <f aca="true" t="shared" si="0" ref="M8:M71">B8+C8+D8+E8+F8+G8+H8+I8+J8+K8+L8</f>
        <v>301</v>
      </c>
    </row>
    <row r="9" spans="1:13" ht="15">
      <c r="A9" s="282" t="s">
        <v>217</v>
      </c>
      <c r="B9" s="157"/>
      <c r="C9" s="120"/>
      <c r="D9" s="121"/>
      <c r="E9" s="122"/>
      <c r="F9" s="164"/>
      <c r="G9" s="322"/>
      <c r="H9" s="174"/>
      <c r="I9" s="122"/>
      <c r="J9" s="167"/>
      <c r="K9" s="118"/>
      <c r="L9" s="177"/>
      <c r="M9" s="118">
        <f t="shared" si="0"/>
        <v>0</v>
      </c>
    </row>
    <row r="10" spans="1:13" ht="15">
      <c r="A10" s="282" t="s">
        <v>218</v>
      </c>
      <c r="B10" s="157">
        <v>2</v>
      </c>
      <c r="C10" s="120"/>
      <c r="D10" s="121"/>
      <c r="E10" s="122"/>
      <c r="F10" s="164"/>
      <c r="G10" s="322"/>
      <c r="H10" s="174"/>
      <c r="I10" s="122"/>
      <c r="J10" s="167"/>
      <c r="K10" s="118"/>
      <c r="L10" s="177"/>
      <c r="M10" s="118">
        <f t="shared" si="0"/>
        <v>2</v>
      </c>
    </row>
    <row r="11" spans="1:13" ht="15">
      <c r="A11" s="282" t="s">
        <v>219</v>
      </c>
      <c r="B11" s="157"/>
      <c r="C11" s="120"/>
      <c r="D11" s="121"/>
      <c r="E11" s="122"/>
      <c r="F11" s="164"/>
      <c r="G11" s="322"/>
      <c r="H11" s="174"/>
      <c r="I11" s="122"/>
      <c r="J11" s="167"/>
      <c r="K11" s="118"/>
      <c r="L11" s="177"/>
      <c r="M11" s="118">
        <f t="shared" si="0"/>
        <v>0</v>
      </c>
    </row>
    <row r="12" spans="1:13" ht="15">
      <c r="A12" s="282" t="s">
        <v>220</v>
      </c>
      <c r="B12" s="157"/>
      <c r="C12" s="120"/>
      <c r="D12" s="121"/>
      <c r="E12" s="122"/>
      <c r="F12" s="164"/>
      <c r="G12" s="322"/>
      <c r="H12" s="174"/>
      <c r="I12" s="122"/>
      <c r="J12" s="167"/>
      <c r="K12" s="118"/>
      <c r="L12" s="177"/>
      <c r="M12" s="118">
        <f t="shared" si="0"/>
        <v>0</v>
      </c>
    </row>
    <row r="13" spans="1:13" ht="15">
      <c r="A13" s="282" t="s">
        <v>221</v>
      </c>
      <c r="B13" s="157"/>
      <c r="C13" s="120"/>
      <c r="D13" s="121"/>
      <c r="E13" s="122"/>
      <c r="F13" s="164"/>
      <c r="G13" s="322"/>
      <c r="H13" s="174"/>
      <c r="I13" s="122"/>
      <c r="J13" s="167"/>
      <c r="K13" s="118"/>
      <c r="L13" s="177"/>
      <c r="M13" s="118">
        <f t="shared" si="0"/>
        <v>0</v>
      </c>
    </row>
    <row r="14" spans="1:13" ht="15">
      <c r="A14" s="282" t="s">
        <v>222</v>
      </c>
      <c r="B14" s="157"/>
      <c r="C14" s="120"/>
      <c r="D14" s="121"/>
      <c r="E14" s="122"/>
      <c r="F14" s="164"/>
      <c r="G14" s="322"/>
      <c r="H14" s="174"/>
      <c r="I14" s="122"/>
      <c r="J14" s="167"/>
      <c r="K14" s="118"/>
      <c r="L14" s="177"/>
      <c r="M14" s="118">
        <f t="shared" si="0"/>
        <v>0</v>
      </c>
    </row>
    <row r="15" spans="1:13" ht="15">
      <c r="A15" s="282" t="s">
        <v>223</v>
      </c>
      <c r="B15" s="157"/>
      <c r="C15" s="120"/>
      <c r="D15" s="121"/>
      <c r="E15" s="122"/>
      <c r="F15" s="164"/>
      <c r="G15" s="322"/>
      <c r="H15" s="174"/>
      <c r="I15" s="122"/>
      <c r="J15" s="167"/>
      <c r="K15" s="118"/>
      <c r="L15" s="177"/>
      <c r="M15" s="118">
        <f t="shared" si="0"/>
        <v>0</v>
      </c>
    </row>
    <row r="16" spans="1:13" ht="15">
      <c r="A16" s="282" t="s">
        <v>224</v>
      </c>
      <c r="B16" s="157">
        <v>5</v>
      </c>
      <c r="C16" s="120"/>
      <c r="D16" s="121"/>
      <c r="E16" s="122"/>
      <c r="F16" s="164"/>
      <c r="G16" s="322"/>
      <c r="H16" s="174"/>
      <c r="I16" s="122"/>
      <c r="J16" s="167"/>
      <c r="K16" s="118"/>
      <c r="L16" s="177"/>
      <c r="M16" s="118">
        <f t="shared" si="0"/>
        <v>5</v>
      </c>
    </row>
    <row r="17" spans="1:13" ht="15">
      <c r="A17" s="282" t="s">
        <v>225</v>
      </c>
      <c r="B17" s="157">
        <v>7</v>
      </c>
      <c r="C17" s="120"/>
      <c r="D17" s="121"/>
      <c r="E17" s="122"/>
      <c r="F17" s="164"/>
      <c r="G17" s="322"/>
      <c r="H17" s="174"/>
      <c r="I17" s="122"/>
      <c r="J17" s="167"/>
      <c r="K17" s="118"/>
      <c r="L17" s="177"/>
      <c r="M17" s="118">
        <f t="shared" si="0"/>
        <v>7</v>
      </c>
    </row>
    <row r="18" spans="1:13" ht="15">
      <c r="A18" s="282" t="s">
        <v>226</v>
      </c>
      <c r="B18" s="157"/>
      <c r="C18" s="120"/>
      <c r="D18" s="121"/>
      <c r="E18" s="122"/>
      <c r="F18" s="164"/>
      <c r="G18" s="322"/>
      <c r="H18" s="174"/>
      <c r="I18" s="122"/>
      <c r="J18" s="167"/>
      <c r="K18" s="118"/>
      <c r="L18" s="177"/>
      <c r="M18" s="118">
        <f t="shared" si="0"/>
        <v>0</v>
      </c>
    </row>
    <row r="19" spans="1:13" ht="15">
      <c r="A19" s="282" t="s">
        <v>227</v>
      </c>
      <c r="B19" s="157"/>
      <c r="C19" s="120"/>
      <c r="D19" s="121"/>
      <c r="E19" s="122"/>
      <c r="F19" s="164"/>
      <c r="G19" s="322"/>
      <c r="H19" s="174"/>
      <c r="I19" s="122"/>
      <c r="J19" s="167"/>
      <c r="K19" s="118"/>
      <c r="L19" s="177"/>
      <c r="M19" s="118">
        <f t="shared" si="0"/>
        <v>0</v>
      </c>
    </row>
    <row r="20" spans="1:13" ht="15">
      <c r="A20" s="282" t="s">
        <v>228</v>
      </c>
      <c r="B20" s="157"/>
      <c r="C20" s="120"/>
      <c r="D20" s="121"/>
      <c r="E20" s="122"/>
      <c r="F20" s="164"/>
      <c r="G20" s="322"/>
      <c r="H20" s="174"/>
      <c r="I20" s="122"/>
      <c r="J20" s="167"/>
      <c r="K20" s="118"/>
      <c r="L20" s="177"/>
      <c r="M20" s="118">
        <f t="shared" si="0"/>
        <v>0</v>
      </c>
    </row>
    <row r="21" spans="1:13" ht="15">
      <c r="A21" s="282" t="s">
        <v>229</v>
      </c>
      <c r="B21" s="157">
        <v>9</v>
      </c>
      <c r="C21" s="120"/>
      <c r="D21" s="121"/>
      <c r="E21" s="122"/>
      <c r="F21" s="164"/>
      <c r="G21" s="322"/>
      <c r="H21" s="174"/>
      <c r="I21" s="122"/>
      <c r="J21" s="167"/>
      <c r="K21" s="118"/>
      <c r="L21" s="177"/>
      <c r="M21" s="118">
        <f t="shared" si="0"/>
        <v>9</v>
      </c>
    </row>
    <row r="22" spans="1:13" ht="15">
      <c r="A22" s="282" t="s">
        <v>230</v>
      </c>
      <c r="B22" s="157">
        <v>13</v>
      </c>
      <c r="C22" s="120"/>
      <c r="D22" s="121"/>
      <c r="E22" s="122"/>
      <c r="F22" s="164"/>
      <c r="G22" s="322"/>
      <c r="H22" s="174"/>
      <c r="I22" s="122"/>
      <c r="J22" s="167"/>
      <c r="K22" s="118"/>
      <c r="L22" s="177"/>
      <c r="M22" s="118">
        <f t="shared" si="0"/>
        <v>13</v>
      </c>
    </row>
    <row r="23" spans="1:13" ht="15">
      <c r="A23" s="282" t="s">
        <v>231</v>
      </c>
      <c r="B23" s="157">
        <v>42</v>
      </c>
      <c r="C23" s="120"/>
      <c r="D23" s="121"/>
      <c r="E23" s="122"/>
      <c r="F23" s="164"/>
      <c r="G23" s="322">
        <v>3</v>
      </c>
      <c r="H23" s="174"/>
      <c r="I23" s="122"/>
      <c r="J23" s="167"/>
      <c r="K23" s="118"/>
      <c r="L23" s="177"/>
      <c r="M23" s="118">
        <f t="shared" si="0"/>
        <v>45</v>
      </c>
    </row>
    <row r="24" spans="1:13" ht="15">
      <c r="A24" s="282" t="s">
        <v>232</v>
      </c>
      <c r="B24" s="157"/>
      <c r="C24" s="120"/>
      <c r="D24" s="121"/>
      <c r="E24" s="122"/>
      <c r="F24" s="164"/>
      <c r="G24" s="322"/>
      <c r="H24" s="174"/>
      <c r="I24" s="122"/>
      <c r="J24" s="167"/>
      <c r="K24" s="118"/>
      <c r="L24" s="177"/>
      <c r="M24" s="118">
        <f t="shared" si="0"/>
        <v>0</v>
      </c>
    </row>
    <row r="25" spans="1:13" ht="15">
      <c r="A25" s="282" t="s">
        <v>233</v>
      </c>
      <c r="B25" s="157"/>
      <c r="C25" s="120"/>
      <c r="D25" s="121"/>
      <c r="E25" s="122"/>
      <c r="F25" s="164"/>
      <c r="G25" s="322"/>
      <c r="H25" s="174"/>
      <c r="I25" s="122"/>
      <c r="J25" s="167"/>
      <c r="K25" s="118"/>
      <c r="L25" s="177"/>
      <c r="M25" s="118">
        <f t="shared" si="0"/>
        <v>0</v>
      </c>
    </row>
    <row r="26" spans="1:13" ht="15">
      <c r="A26" s="282" t="s">
        <v>234</v>
      </c>
      <c r="B26" s="157"/>
      <c r="C26" s="120"/>
      <c r="D26" s="121"/>
      <c r="E26" s="122"/>
      <c r="F26" s="164"/>
      <c r="G26" s="322"/>
      <c r="H26" s="174"/>
      <c r="I26" s="122"/>
      <c r="J26" s="167"/>
      <c r="K26" s="118"/>
      <c r="L26" s="177"/>
      <c r="M26" s="118">
        <f t="shared" si="0"/>
        <v>0</v>
      </c>
    </row>
    <row r="27" spans="1:13" ht="15">
      <c r="A27" s="282" t="s">
        <v>235</v>
      </c>
      <c r="B27" s="157">
        <v>1</v>
      </c>
      <c r="C27" s="120"/>
      <c r="D27" s="121"/>
      <c r="E27" s="122"/>
      <c r="F27" s="164"/>
      <c r="G27" s="322"/>
      <c r="H27" s="174"/>
      <c r="I27" s="122"/>
      <c r="J27" s="167"/>
      <c r="K27" s="118"/>
      <c r="L27" s="177"/>
      <c r="M27" s="118">
        <f t="shared" si="0"/>
        <v>1</v>
      </c>
    </row>
    <row r="28" spans="1:13" ht="15">
      <c r="A28" s="282" t="s">
        <v>236</v>
      </c>
      <c r="B28" s="157"/>
      <c r="C28" s="120"/>
      <c r="D28" s="121"/>
      <c r="E28" s="122"/>
      <c r="F28" s="164"/>
      <c r="G28" s="322"/>
      <c r="H28" s="174"/>
      <c r="I28" s="122"/>
      <c r="J28" s="167"/>
      <c r="K28" s="118"/>
      <c r="L28" s="177"/>
      <c r="M28" s="118">
        <f t="shared" si="0"/>
        <v>0</v>
      </c>
    </row>
    <row r="29" spans="1:13" ht="15">
      <c r="A29" s="282" t="s">
        <v>237</v>
      </c>
      <c r="B29" s="157"/>
      <c r="C29" s="120"/>
      <c r="D29" s="121"/>
      <c r="E29" s="122"/>
      <c r="F29" s="164"/>
      <c r="G29" s="322"/>
      <c r="H29" s="174"/>
      <c r="I29" s="122"/>
      <c r="J29" s="167"/>
      <c r="K29" s="118"/>
      <c r="L29" s="177"/>
      <c r="M29" s="118">
        <f t="shared" si="0"/>
        <v>0</v>
      </c>
    </row>
    <row r="30" spans="1:13" ht="15">
      <c r="A30" s="282" t="s">
        <v>238</v>
      </c>
      <c r="B30" s="157"/>
      <c r="C30" s="120"/>
      <c r="D30" s="121"/>
      <c r="E30" s="122"/>
      <c r="F30" s="164"/>
      <c r="G30" s="322"/>
      <c r="H30" s="174"/>
      <c r="I30" s="122"/>
      <c r="J30" s="167"/>
      <c r="K30" s="118"/>
      <c r="L30" s="177"/>
      <c r="M30" s="118">
        <f t="shared" si="0"/>
        <v>0</v>
      </c>
    </row>
    <row r="31" spans="1:13" ht="15">
      <c r="A31" s="282" t="s">
        <v>239</v>
      </c>
      <c r="B31" s="157"/>
      <c r="C31" s="120"/>
      <c r="D31" s="121"/>
      <c r="E31" s="122"/>
      <c r="F31" s="164"/>
      <c r="G31" s="322"/>
      <c r="H31" s="174"/>
      <c r="I31" s="122"/>
      <c r="J31" s="167"/>
      <c r="K31" s="118"/>
      <c r="L31" s="177"/>
      <c r="M31" s="118">
        <f t="shared" si="0"/>
        <v>0</v>
      </c>
    </row>
    <row r="32" spans="1:13" ht="15">
      <c r="A32" s="282" t="s">
        <v>240</v>
      </c>
      <c r="B32" s="157">
        <v>3</v>
      </c>
      <c r="C32" s="120"/>
      <c r="D32" s="121"/>
      <c r="E32" s="122"/>
      <c r="F32" s="164"/>
      <c r="G32" s="322"/>
      <c r="H32" s="174"/>
      <c r="I32" s="122"/>
      <c r="J32" s="167"/>
      <c r="K32" s="118"/>
      <c r="L32" s="177"/>
      <c r="M32" s="118">
        <f t="shared" si="0"/>
        <v>3</v>
      </c>
    </row>
    <row r="33" spans="1:13" ht="15">
      <c r="A33" s="282" t="s">
        <v>241</v>
      </c>
      <c r="B33" s="157"/>
      <c r="C33" s="120"/>
      <c r="D33" s="121"/>
      <c r="E33" s="122"/>
      <c r="F33" s="164"/>
      <c r="G33" s="322"/>
      <c r="H33" s="174"/>
      <c r="I33" s="122"/>
      <c r="J33" s="167"/>
      <c r="K33" s="118"/>
      <c r="L33" s="177"/>
      <c r="M33" s="118">
        <f t="shared" si="0"/>
        <v>0</v>
      </c>
    </row>
    <row r="34" spans="1:13" ht="15">
      <c r="A34" s="282" t="s">
        <v>242</v>
      </c>
      <c r="B34" s="157"/>
      <c r="C34" s="120"/>
      <c r="D34" s="121"/>
      <c r="E34" s="122"/>
      <c r="F34" s="164"/>
      <c r="G34" s="322"/>
      <c r="H34" s="174"/>
      <c r="I34" s="122"/>
      <c r="J34" s="167"/>
      <c r="K34" s="118"/>
      <c r="L34" s="177"/>
      <c r="M34" s="118">
        <f t="shared" si="0"/>
        <v>0</v>
      </c>
    </row>
    <row r="35" spans="1:13" ht="15">
      <c r="A35" s="282" t="s">
        <v>243</v>
      </c>
      <c r="B35" s="157"/>
      <c r="C35" s="120"/>
      <c r="D35" s="121"/>
      <c r="E35" s="122"/>
      <c r="F35" s="164"/>
      <c r="G35" s="322"/>
      <c r="H35" s="174"/>
      <c r="I35" s="122"/>
      <c r="J35" s="167"/>
      <c r="K35" s="118"/>
      <c r="L35" s="177"/>
      <c r="M35" s="118">
        <f t="shared" si="0"/>
        <v>0</v>
      </c>
    </row>
    <row r="36" spans="1:13" ht="15">
      <c r="A36" s="282" t="s">
        <v>244</v>
      </c>
      <c r="B36" s="157">
        <v>3</v>
      </c>
      <c r="C36" s="120"/>
      <c r="D36" s="121"/>
      <c r="E36" s="122"/>
      <c r="F36" s="164"/>
      <c r="G36" s="322"/>
      <c r="H36" s="174"/>
      <c r="I36" s="122"/>
      <c r="J36" s="167"/>
      <c r="K36" s="118"/>
      <c r="L36" s="177"/>
      <c r="M36" s="118">
        <f t="shared" si="0"/>
        <v>3</v>
      </c>
    </row>
    <row r="37" spans="1:13" ht="15">
      <c r="A37" s="282" t="s">
        <v>245</v>
      </c>
      <c r="B37" s="157"/>
      <c r="C37" s="120"/>
      <c r="D37" s="121"/>
      <c r="E37" s="122"/>
      <c r="F37" s="164"/>
      <c r="G37" s="322"/>
      <c r="H37" s="174"/>
      <c r="I37" s="122"/>
      <c r="J37" s="167"/>
      <c r="K37" s="118"/>
      <c r="L37" s="177"/>
      <c r="M37" s="118">
        <f t="shared" si="0"/>
        <v>0</v>
      </c>
    </row>
    <row r="38" spans="1:13" ht="15">
      <c r="A38" s="282" t="s">
        <v>246</v>
      </c>
      <c r="B38" s="157">
        <v>1</v>
      </c>
      <c r="C38" s="120"/>
      <c r="D38" s="121"/>
      <c r="E38" s="122"/>
      <c r="F38" s="164"/>
      <c r="G38" s="322"/>
      <c r="H38" s="174"/>
      <c r="I38" s="122"/>
      <c r="J38" s="167"/>
      <c r="K38" s="118"/>
      <c r="L38" s="177"/>
      <c r="M38" s="118">
        <f t="shared" si="0"/>
        <v>1</v>
      </c>
    </row>
    <row r="39" spans="1:13" ht="15">
      <c r="A39" s="282" t="s">
        <v>247</v>
      </c>
      <c r="B39" s="157"/>
      <c r="C39" s="120"/>
      <c r="D39" s="121"/>
      <c r="E39" s="122"/>
      <c r="F39" s="164"/>
      <c r="G39" s="322"/>
      <c r="H39" s="174"/>
      <c r="I39" s="122"/>
      <c r="J39" s="167"/>
      <c r="K39" s="118"/>
      <c r="L39" s="177"/>
      <c r="M39" s="118">
        <f t="shared" si="0"/>
        <v>0</v>
      </c>
    </row>
    <row r="40" spans="1:13" ht="15">
      <c r="A40" s="282" t="s">
        <v>248</v>
      </c>
      <c r="B40" s="157"/>
      <c r="C40" s="120"/>
      <c r="D40" s="121"/>
      <c r="E40" s="122"/>
      <c r="F40" s="164"/>
      <c r="G40" s="322"/>
      <c r="H40" s="174"/>
      <c r="I40" s="122"/>
      <c r="J40" s="167"/>
      <c r="K40" s="118"/>
      <c r="L40" s="177"/>
      <c r="M40" s="118">
        <f t="shared" si="0"/>
        <v>0</v>
      </c>
    </row>
    <row r="41" spans="1:13" ht="15">
      <c r="A41" s="282" t="s">
        <v>249</v>
      </c>
      <c r="B41" s="157"/>
      <c r="C41" s="120"/>
      <c r="D41" s="121"/>
      <c r="E41" s="122"/>
      <c r="F41" s="164"/>
      <c r="G41" s="322"/>
      <c r="H41" s="174"/>
      <c r="I41" s="122"/>
      <c r="J41" s="167"/>
      <c r="K41" s="118"/>
      <c r="L41" s="177"/>
      <c r="M41" s="118">
        <f t="shared" si="0"/>
        <v>0</v>
      </c>
    </row>
    <row r="42" spans="1:13" ht="15">
      <c r="A42" s="282" t="s">
        <v>250</v>
      </c>
      <c r="B42" s="157"/>
      <c r="C42" s="120"/>
      <c r="D42" s="121"/>
      <c r="E42" s="122"/>
      <c r="F42" s="164"/>
      <c r="G42" s="322"/>
      <c r="H42" s="174"/>
      <c r="I42" s="122"/>
      <c r="J42" s="167"/>
      <c r="K42" s="118"/>
      <c r="L42" s="177"/>
      <c r="M42" s="118">
        <f t="shared" si="0"/>
        <v>0</v>
      </c>
    </row>
    <row r="43" spans="1:13" ht="15">
      <c r="A43" s="282" t="s">
        <v>251</v>
      </c>
      <c r="B43" s="157"/>
      <c r="C43" s="120"/>
      <c r="D43" s="121"/>
      <c r="E43" s="122"/>
      <c r="F43" s="164"/>
      <c r="G43" s="322"/>
      <c r="H43" s="174"/>
      <c r="I43" s="122"/>
      <c r="J43" s="167"/>
      <c r="K43" s="118"/>
      <c r="L43" s="177"/>
      <c r="M43" s="118">
        <f t="shared" si="0"/>
        <v>0</v>
      </c>
    </row>
    <row r="44" spans="1:13" ht="15">
      <c r="A44" s="282" t="s">
        <v>252</v>
      </c>
      <c r="B44" s="157"/>
      <c r="C44" s="120"/>
      <c r="D44" s="121"/>
      <c r="E44" s="122"/>
      <c r="F44" s="164"/>
      <c r="G44" s="322"/>
      <c r="H44" s="174"/>
      <c r="I44" s="122"/>
      <c r="J44" s="167"/>
      <c r="K44" s="118"/>
      <c r="L44" s="177"/>
      <c r="M44" s="118">
        <f t="shared" si="0"/>
        <v>0</v>
      </c>
    </row>
    <row r="45" spans="1:13" ht="15">
      <c r="A45" s="282" t="s">
        <v>253</v>
      </c>
      <c r="B45" s="157"/>
      <c r="C45" s="120"/>
      <c r="D45" s="121"/>
      <c r="E45" s="122"/>
      <c r="F45" s="164"/>
      <c r="G45" s="322"/>
      <c r="H45" s="174"/>
      <c r="I45" s="122"/>
      <c r="J45" s="167"/>
      <c r="K45" s="118"/>
      <c r="L45" s="177"/>
      <c r="M45" s="118">
        <f t="shared" si="0"/>
        <v>0</v>
      </c>
    </row>
    <row r="46" spans="1:13" ht="15">
      <c r="A46" s="282" t="s">
        <v>254</v>
      </c>
      <c r="B46" s="157">
        <v>1</v>
      </c>
      <c r="C46" s="120"/>
      <c r="D46" s="121"/>
      <c r="E46" s="122"/>
      <c r="F46" s="164"/>
      <c r="G46" s="322"/>
      <c r="H46" s="174"/>
      <c r="I46" s="122"/>
      <c r="J46" s="167"/>
      <c r="K46" s="118"/>
      <c r="L46" s="177"/>
      <c r="M46" s="118">
        <f t="shared" si="0"/>
        <v>1</v>
      </c>
    </row>
    <row r="47" spans="1:13" ht="15">
      <c r="A47" s="282" t="s">
        <v>255</v>
      </c>
      <c r="B47" s="157"/>
      <c r="C47" s="120"/>
      <c r="D47" s="121"/>
      <c r="E47" s="122"/>
      <c r="F47" s="164"/>
      <c r="G47" s="322"/>
      <c r="H47" s="174"/>
      <c r="I47" s="122"/>
      <c r="J47" s="167"/>
      <c r="K47" s="118"/>
      <c r="L47" s="177"/>
      <c r="M47" s="118">
        <f t="shared" si="0"/>
        <v>0</v>
      </c>
    </row>
    <row r="48" spans="1:13" ht="15">
      <c r="A48" s="282" t="s">
        <v>256</v>
      </c>
      <c r="B48" s="157">
        <v>11</v>
      </c>
      <c r="C48" s="120"/>
      <c r="D48" s="121"/>
      <c r="E48" s="122"/>
      <c r="F48" s="164"/>
      <c r="G48" s="322"/>
      <c r="H48" s="174"/>
      <c r="I48" s="122"/>
      <c r="J48" s="167"/>
      <c r="K48" s="118"/>
      <c r="L48" s="177"/>
      <c r="M48" s="118">
        <f t="shared" si="0"/>
        <v>11</v>
      </c>
    </row>
    <row r="49" spans="1:13" ht="15">
      <c r="A49" s="282" t="s">
        <v>257</v>
      </c>
      <c r="B49" s="157">
        <v>5</v>
      </c>
      <c r="C49" s="120"/>
      <c r="D49" s="121"/>
      <c r="E49" s="122"/>
      <c r="F49" s="164"/>
      <c r="G49" s="322"/>
      <c r="H49" s="174"/>
      <c r="I49" s="122"/>
      <c r="J49" s="167"/>
      <c r="K49" s="118"/>
      <c r="L49" s="177"/>
      <c r="M49" s="118">
        <f t="shared" si="0"/>
        <v>5</v>
      </c>
    </row>
    <row r="50" spans="1:13" ht="15">
      <c r="A50" s="282" t="s">
        <v>258</v>
      </c>
      <c r="B50" s="157"/>
      <c r="C50" s="120"/>
      <c r="D50" s="121"/>
      <c r="E50" s="122"/>
      <c r="F50" s="164"/>
      <c r="G50" s="322"/>
      <c r="H50" s="174"/>
      <c r="I50" s="122"/>
      <c r="J50" s="167"/>
      <c r="K50" s="118"/>
      <c r="L50" s="177"/>
      <c r="M50" s="118">
        <f t="shared" si="0"/>
        <v>0</v>
      </c>
    </row>
    <row r="51" spans="1:13" ht="15">
      <c r="A51" s="282" t="s">
        <v>259</v>
      </c>
      <c r="B51" s="157">
        <v>3</v>
      </c>
      <c r="C51" s="120"/>
      <c r="D51" s="121"/>
      <c r="E51" s="122"/>
      <c r="F51" s="164"/>
      <c r="G51" s="322">
        <v>3</v>
      </c>
      <c r="H51" s="174"/>
      <c r="I51" s="122"/>
      <c r="J51" s="167"/>
      <c r="K51" s="118"/>
      <c r="L51" s="177"/>
      <c r="M51" s="118">
        <f t="shared" si="0"/>
        <v>6</v>
      </c>
    </row>
    <row r="52" spans="1:13" ht="15">
      <c r="A52" s="282" t="s">
        <v>260</v>
      </c>
      <c r="B52" s="157"/>
      <c r="C52" s="120"/>
      <c r="D52" s="121"/>
      <c r="E52" s="122"/>
      <c r="F52" s="164"/>
      <c r="G52" s="322"/>
      <c r="H52" s="174"/>
      <c r="I52" s="122"/>
      <c r="J52" s="167"/>
      <c r="K52" s="118"/>
      <c r="L52" s="177"/>
      <c r="M52" s="118">
        <f t="shared" si="0"/>
        <v>0</v>
      </c>
    </row>
    <row r="53" spans="1:13" ht="15">
      <c r="A53" s="282" t="s">
        <v>261</v>
      </c>
      <c r="B53" s="157"/>
      <c r="C53" s="120"/>
      <c r="D53" s="121"/>
      <c r="E53" s="122"/>
      <c r="F53" s="164"/>
      <c r="G53" s="322"/>
      <c r="H53" s="174"/>
      <c r="I53" s="122"/>
      <c r="J53" s="167"/>
      <c r="K53" s="118"/>
      <c r="L53" s="177"/>
      <c r="M53" s="118">
        <f t="shared" si="0"/>
        <v>0</v>
      </c>
    </row>
    <row r="54" spans="1:13" ht="15">
      <c r="A54" s="282" t="s">
        <v>262</v>
      </c>
      <c r="B54" s="157"/>
      <c r="C54" s="120"/>
      <c r="D54" s="121"/>
      <c r="E54" s="122"/>
      <c r="F54" s="164"/>
      <c r="G54" s="322"/>
      <c r="H54" s="174"/>
      <c r="I54" s="122"/>
      <c r="J54" s="167"/>
      <c r="K54" s="118"/>
      <c r="L54" s="177"/>
      <c r="M54" s="118">
        <f t="shared" si="0"/>
        <v>0</v>
      </c>
    </row>
    <row r="55" spans="1:13" ht="15">
      <c r="A55" s="282" t="s">
        <v>263</v>
      </c>
      <c r="B55" s="157"/>
      <c r="C55" s="120"/>
      <c r="D55" s="121"/>
      <c r="E55" s="122"/>
      <c r="F55" s="164"/>
      <c r="G55" s="322"/>
      <c r="H55" s="174"/>
      <c r="I55" s="122"/>
      <c r="J55" s="167"/>
      <c r="K55" s="118"/>
      <c r="L55" s="177"/>
      <c r="M55" s="118">
        <f t="shared" si="0"/>
        <v>0</v>
      </c>
    </row>
    <row r="56" spans="1:13" ht="15">
      <c r="A56" s="282" t="s">
        <v>264</v>
      </c>
      <c r="B56" s="157"/>
      <c r="C56" s="120"/>
      <c r="D56" s="121"/>
      <c r="E56" s="122"/>
      <c r="F56" s="164"/>
      <c r="G56" s="322"/>
      <c r="H56" s="174"/>
      <c r="I56" s="122"/>
      <c r="J56" s="167"/>
      <c r="K56" s="118"/>
      <c r="L56" s="177"/>
      <c r="M56" s="118">
        <f t="shared" si="0"/>
        <v>0</v>
      </c>
    </row>
    <row r="57" spans="1:13" ht="15">
      <c r="A57" s="282" t="s">
        <v>265</v>
      </c>
      <c r="B57" s="157"/>
      <c r="C57" s="120"/>
      <c r="D57" s="121"/>
      <c r="E57" s="122"/>
      <c r="F57" s="164"/>
      <c r="G57" s="322"/>
      <c r="H57" s="174"/>
      <c r="I57" s="122"/>
      <c r="J57" s="167"/>
      <c r="K57" s="118"/>
      <c r="L57" s="177"/>
      <c r="M57" s="118">
        <f t="shared" si="0"/>
        <v>0</v>
      </c>
    </row>
    <row r="58" spans="1:13" ht="15">
      <c r="A58" s="282" t="s">
        <v>266</v>
      </c>
      <c r="B58" s="157"/>
      <c r="C58" s="120"/>
      <c r="D58" s="121"/>
      <c r="E58" s="122"/>
      <c r="F58" s="164"/>
      <c r="G58" s="322"/>
      <c r="H58" s="174"/>
      <c r="I58" s="122"/>
      <c r="J58" s="167"/>
      <c r="K58" s="118"/>
      <c r="L58" s="177"/>
      <c r="M58" s="118">
        <f t="shared" si="0"/>
        <v>0</v>
      </c>
    </row>
    <row r="59" spans="1:13" ht="15">
      <c r="A59" s="282" t="s">
        <v>267</v>
      </c>
      <c r="B59" s="157"/>
      <c r="C59" s="120"/>
      <c r="D59" s="121"/>
      <c r="E59" s="122"/>
      <c r="F59" s="164"/>
      <c r="G59" s="322"/>
      <c r="H59" s="174"/>
      <c r="I59" s="122"/>
      <c r="J59" s="167"/>
      <c r="K59" s="118"/>
      <c r="L59" s="177"/>
      <c r="M59" s="118">
        <f t="shared" si="0"/>
        <v>0</v>
      </c>
    </row>
    <row r="60" spans="1:13" ht="15">
      <c r="A60" s="282" t="s">
        <v>268</v>
      </c>
      <c r="B60" s="157"/>
      <c r="C60" s="120"/>
      <c r="D60" s="121"/>
      <c r="E60" s="122"/>
      <c r="F60" s="164"/>
      <c r="G60" s="322"/>
      <c r="H60" s="174"/>
      <c r="I60" s="122"/>
      <c r="J60" s="167"/>
      <c r="K60" s="118"/>
      <c r="L60" s="177"/>
      <c r="M60" s="118">
        <f t="shared" si="0"/>
        <v>0</v>
      </c>
    </row>
    <row r="61" spans="1:13" ht="15">
      <c r="A61" s="282" t="s">
        <v>269</v>
      </c>
      <c r="B61" s="157"/>
      <c r="C61" s="120"/>
      <c r="D61" s="121"/>
      <c r="E61" s="122"/>
      <c r="F61" s="164"/>
      <c r="G61" s="322"/>
      <c r="H61" s="174"/>
      <c r="I61" s="122"/>
      <c r="J61" s="167"/>
      <c r="K61" s="118"/>
      <c r="L61" s="177"/>
      <c r="M61" s="118">
        <f t="shared" si="0"/>
        <v>0</v>
      </c>
    </row>
    <row r="62" spans="1:13" ht="15">
      <c r="A62" s="282" t="s">
        <v>270</v>
      </c>
      <c r="B62" s="157"/>
      <c r="C62" s="120"/>
      <c r="D62" s="121"/>
      <c r="E62" s="122"/>
      <c r="F62" s="164"/>
      <c r="G62" s="322"/>
      <c r="H62" s="174"/>
      <c r="I62" s="122"/>
      <c r="J62" s="167"/>
      <c r="K62" s="118"/>
      <c r="L62" s="177"/>
      <c r="M62" s="118">
        <f t="shared" si="0"/>
        <v>0</v>
      </c>
    </row>
    <row r="63" spans="1:13" ht="15">
      <c r="A63" s="282" t="s">
        <v>271</v>
      </c>
      <c r="B63" s="157"/>
      <c r="C63" s="120"/>
      <c r="D63" s="121"/>
      <c r="E63" s="122"/>
      <c r="F63" s="164"/>
      <c r="G63" s="322"/>
      <c r="H63" s="174"/>
      <c r="I63" s="122"/>
      <c r="J63" s="167"/>
      <c r="K63" s="118"/>
      <c r="L63" s="177"/>
      <c r="M63" s="118">
        <f t="shared" si="0"/>
        <v>0</v>
      </c>
    </row>
    <row r="64" spans="1:13" ht="15">
      <c r="A64" s="282" t="s">
        <v>272</v>
      </c>
      <c r="B64" s="157">
        <v>1</v>
      </c>
      <c r="C64" s="120"/>
      <c r="D64" s="121"/>
      <c r="E64" s="122"/>
      <c r="F64" s="164"/>
      <c r="G64" s="322"/>
      <c r="H64" s="174"/>
      <c r="I64" s="122"/>
      <c r="J64" s="167"/>
      <c r="K64" s="118"/>
      <c r="L64" s="177"/>
      <c r="M64" s="118">
        <f t="shared" si="0"/>
        <v>1</v>
      </c>
    </row>
    <row r="65" spans="1:13" ht="15">
      <c r="A65" s="282" t="s">
        <v>273</v>
      </c>
      <c r="B65" s="157">
        <v>48</v>
      </c>
      <c r="C65" s="120"/>
      <c r="D65" s="121"/>
      <c r="E65" s="122"/>
      <c r="F65" s="164"/>
      <c r="G65" s="322"/>
      <c r="H65" s="174"/>
      <c r="I65" s="122"/>
      <c r="J65" s="167"/>
      <c r="K65" s="118"/>
      <c r="L65" s="177"/>
      <c r="M65" s="118">
        <f t="shared" si="0"/>
        <v>48</v>
      </c>
    </row>
    <row r="66" spans="1:13" ht="15">
      <c r="A66" s="282" t="s">
        <v>274</v>
      </c>
      <c r="B66" s="157">
        <v>13</v>
      </c>
      <c r="C66" s="120"/>
      <c r="D66" s="121">
        <v>1</v>
      </c>
      <c r="E66" s="122"/>
      <c r="F66" s="164"/>
      <c r="G66" s="322"/>
      <c r="H66" s="174"/>
      <c r="I66" s="122"/>
      <c r="J66" s="167"/>
      <c r="K66" s="118"/>
      <c r="L66" s="177"/>
      <c r="M66" s="118">
        <f t="shared" si="0"/>
        <v>14</v>
      </c>
    </row>
    <row r="67" spans="1:13" ht="15">
      <c r="A67" s="282" t="s">
        <v>275</v>
      </c>
      <c r="B67" s="157"/>
      <c r="C67" s="120"/>
      <c r="D67" s="121"/>
      <c r="E67" s="122"/>
      <c r="F67" s="164"/>
      <c r="G67" s="322"/>
      <c r="H67" s="174"/>
      <c r="I67" s="122"/>
      <c r="J67" s="167"/>
      <c r="K67" s="118"/>
      <c r="L67" s="177"/>
      <c r="M67" s="118">
        <f t="shared" si="0"/>
        <v>0</v>
      </c>
    </row>
    <row r="68" spans="1:13" ht="15">
      <c r="A68" s="282" t="s">
        <v>276</v>
      </c>
      <c r="B68" s="157"/>
      <c r="C68" s="120"/>
      <c r="D68" s="121"/>
      <c r="E68" s="122"/>
      <c r="F68" s="164"/>
      <c r="G68" s="322"/>
      <c r="H68" s="174"/>
      <c r="I68" s="122"/>
      <c r="J68" s="167"/>
      <c r="K68" s="118"/>
      <c r="L68" s="177"/>
      <c r="M68" s="118">
        <f t="shared" si="0"/>
        <v>0</v>
      </c>
    </row>
    <row r="69" spans="1:13" ht="15">
      <c r="A69" s="282" t="s">
        <v>277</v>
      </c>
      <c r="B69" s="157"/>
      <c r="C69" s="120"/>
      <c r="D69" s="121"/>
      <c r="E69" s="122"/>
      <c r="F69" s="164"/>
      <c r="G69" s="322"/>
      <c r="H69" s="174"/>
      <c r="I69" s="122"/>
      <c r="J69" s="167"/>
      <c r="K69" s="118"/>
      <c r="L69" s="177"/>
      <c r="M69" s="118">
        <f t="shared" si="0"/>
        <v>0</v>
      </c>
    </row>
    <row r="70" spans="1:13" ht="15">
      <c r="A70" s="282" t="s">
        <v>278</v>
      </c>
      <c r="B70" s="157"/>
      <c r="C70" s="120"/>
      <c r="D70" s="121"/>
      <c r="E70" s="122"/>
      <c r="F70" s="164"/>
      <c r="G70" s="322"/>
      <c r="H70" s="174"/>
      <c r="I70" s="122"/>
      <c r="J70" s="167"/>
      <c r="K70" s="118"/>
      <c r="L70" s="177"/>
      <c r="M70" s="118">
        <f t="shared" si="0"/>
        <v>0</v>
      </c>
    </row>
    <row r="71" spans="1:13" ht="15">
      <c r="A71" s="282" t="s">
        <v>279</v>
      </c>
      <c r="B71" s="157"/>
      <c r="C71" s="120"/>
      <c r="D71" s="121"/>
      <c r="E71" s="122"/>
      <c r="F71" s="164"/>
      <c r="G71" s="322"/>
      <c r="H71" s="174"/>
      <c r="I71" s="122"/>
      <c r="J71" s="167"/>
      <c r="K71" s="118"/>
      <c r="L71" s="177"/>
      <c r="M71" s="118">
        <f t="shared" si="0"/>
        <v>0</v>
      </c>
    </row>
    <row r="72" spans="1:13" ht="15">
      <c r="A72" s="282" t="s">
        <v>280</v>
      </c>
      <c r="B72" s="157"/>
      <c r="C72" s="120"/>
      <c r="D72" s="121"/>
      <c r="E72" s="122"/>
      <c r="F72" s="164"/>
      <c r="G72" s="322"/>
      <c r="H72" s="174"/>
      <c r="I72" s="122"/>
      <c r="J72" s="167"/>
      <c r="K72" s="118"/>
      <c r="L72" s="177"/>
      <c r="M72" s="118">
        <f aca="true" t="shared" si="1" ref="M72:M135">B72+C72+D72+E72+F72+G72+H72+I72+J72+K72+L72</f>
        <v>0</v>
      </c>
    </row>
    <row r="73" spans="1:13" ht="15">
      <c r="A73" s="282" t="s">
        <v>281</v>
      </c>
      <c r="B73" s="157"/>
      <c r="C73" s="120"/>
      <c r="D73" s="121"/>
      <c r="E73" s="122"/>
      <c r="F73" s="164"/>
      <c r="G73" s="322"/>
      <c r="H73" s="174"/>
      <c r="I73" s="122"/>
      <c r="J73" s="167"/>
      <c r="K73" s="118"/>
      <c r="L73" s="177"/>
      <c r="M73" s="118">
        <f t="shared" si="1"/>
        <v>0</v>
      </c>
    </row>
    <row r="74" spans="1:13" ht="15">
      <c r="A74" s="282" t="s">
        <v>282</v>
      </c>
      <c r="B74" s="157"/>
      <c r="C74" s="120"/>
      <c r="D74" s="121"/>
      <c r="E74" s="122"/>
      <c r="F74" s="164"/>
      <c r="G74" s="322"/>
      <c r="H74" s="174"/>
      <c r="I74" s="122"/>
      <c r="J74" s="167"/>
      <c r="K74" s="118"/>
      <c r="L74" s="177"/>
      <c r="M74" s="118">
        <f t="shared" si="1"/>
        <v>0</v>
      </c>
    </row>
    <row r="75" spans="1:13" ht="15">
      <c r="A75" s="282" t="s">
        <v>283</v>
      </c>
      <c r="B75" s="157"/>
      <c r="C75" s="120"/>
      <c r="D75" s="121"/>
      <c r="E75" s="122"/>
      <c r="F75" s="164"/>
      <c r="G75" s="322"/>
      <c r="H75" s="174"/>
      <c r="I75" s="122"/>
      <c r="J75" s="167"/>
      <c r="K75" s="118"/>
      <c r="L75" s="177"/>
      <c r="M75" s="118">
        <f t="shared" si="1"/>
        <v>0</v>
      </c>
    </row>
    <row r="76" spans="1:13" ht="15">
      <c r="A76" s="282" t="s">
        <v>284</v>
      </c>
      <c r="B76" s="157">
        <v>1</v>
      </c>
      <c r="C76" s="120"/>
      <c r="D76" s="121"/>
      <c r="E76" s="122"/>
      <c r="F76" s="164"/>
      <c r="G76" s="322"/>
      <c r="H76" s="174"/>
      <c r="I76" s="122"/>
      <c r="J76" s="167"/>
      <c r="K76" s="118"/>
      <c r="L76" s="177"/>
      <c r="M76" s="118">
        <f t="shared" si="1"/>
        <v>1</v>
      </c>
    </row>
    <row r="77" spans="1:13" ht="15">
      <c r="A77" s="282" t="s">
        <v>285</v>
      </c>
      <c r="B77" s="157"/>
      <c r="C77" s="120"/>
      <c r="D77" s="121"/>
      <c r="E77" s="122"/>
      <c r="F77" s="164"/>
      <c r="G77" s="322"/>
      <c r="H77" s="174"/>
      <c r="I77" s="122"/>
      <c r="J77" s="167"/>
      <c r="K77" s="118"/>
      <c r="L77" s="177"/>
      <c r="M77" s="118">
        <f t="shared" si="1"/>
        <v>0</v>
      </c>
    </row>
    <row r="78" spans="1:13" ht="15">
      <c r="A78" s="282" t="s">
        <v>286</v>
      </c>
      <c r="B78" s="157"/>
      <c r="C78" s="120"/>
      <c r="D78" s="121"/>
      <c r="E78" s="122"/>
      <c r="F78" s="164"/>
      <c r="G78" s="322"/>
      <c r="H78" s="174"/>
      <c r="I78" s="122"/>
      <c r="J78" s="167"/>
      <c r="K78" s="118"/>
      <c r="L78" s="177"/>
      <c r="M78" s="118">
        <f t="shared" si="1"/>
        <v>0</v>
      </c>
    </row>
    <row r="79" spans="1:13" ht="15">
      <c r="A79" s="282" t="s">
        <v>287</v>
      </c>
      <c r="B79" s="157">
        <v>3</v>
      </c>
      <c r="C79" s="120"/>
      <c r="D79" s="121"/>
      <c r="E79" s="122"/>
      <c r="F79" s="164"/>
      <c r="G79" s="322"/>
      <c r="H79" s="174"/>
      <c r="I79" s="122"/>
      <c r="J79" s="167"/>
      <c r="K79" s="118"/>
      <c r="L79" s="177"/>
      <c r="M79" s="118">
        <f t="shared" si="1"/>
        <v>3</v>
      </c>
    </row>
    <row r="80" spans="1:13" ht="15">
      <c r="A80" s="282" t="s">
        <v>288</v>
      </c>
      <c r="B80" s="157">
        <v>1</v>
      </c>
      <c r="C80" s="120"/>
      <c r="D80" s="121"/>
      <c r="E80" s="122"/>
      <c r="F80" s="164"/>
      <c r="G80" s="322"/>
      <c r="H80" s="174"/>
      <c r="I80" s="122"/>
      <c r="J80" s="167"/>
      <c r="K80" s="118"/>
      <c r="L80" s="177"/>
      <c r="M80" s="118">
        <f t="shared" si="1"/>
        <v>1</v>
      </c>
    </row>
    <row r="81" spans="1:13" ht="15">
      <c r="A81" s="282" t="s">
        <v>289</v>
      </c>
      <c r="B81" s="157"/>
      <c r="C81" s="120"/>
      <c r="D81" s="121"/>
      <c r="E81" s="122"/>
      <c r="F81" s="164"/>
      <c r="G81" s="322"/>
      <c r="H81" s="174"/>
      <c r="I81" s="122"/>
      <c r="J81" s="167"/>
      <c r="K81" s="118"/>
      <c r="L81" s="177"/>
      <c r="M81" s="118">
        <f t="shared" si="1"/>
        <v>0</v>
      </c>
    </row>
    <row r="82" spans="1:13" ht="15">
      <c r="A82" s="282" t="s">
        <v>290</v>
      </c>
      <c r="B82" s="157"/>
      <c r="C82" s="120"/>
      <c r="D82" s="121"/>
      <c r="E82" s="122"/>
      <c r="F82" s="164"/>
      <c r="G82" s="322"/>
      <c r="H82" s="174"/>
      <c r="I82" s="122"/>
      <c r="J82" s="167"/>
      <c r="K82" s="118"/>
      <c r="L82" s="177"/>
      <c r="M82" s="118">
        <f t="shared" si="1"/>
        <v>0</v>
      </c>
    </row>
    <row r="83" spans="1:13" ht="15">
      <c r="A83" s="282" t="s">
        <v>291</v>
      </c>
      <c r="B83" s="157"/>
      <c r="C83" s="120"/>
      <c r="D83" s="121"/>
      <c r="E83" s="122"/>
      <c r="F83" s="164"/>
      <c r="G83" s="322"/>
      <c r="H83" s="174"/>
      <c r="I83" s="122"/>
      <c r="J83" s="167"/>
      <c r="K83" s="118"/>
      <c r="L83" s="177"/>
      <c r="M83" s="118">
        <f t="shared" si="1"/>
        <v>0</v>
      </c>
    </row>
    <row r="84" spans="1:13" ht="15">
      <c r="A84" s="282" t="s">
        <v>292</v>
      </c>
      <c r="B84" s="157"/>
      <c r="C84" s="120"/>
      <c r="D84" s="121"/>
      <c r="E84" s="122"/>
      <c r="F84" s="164"/>
      <c r="G84" s="322"/>
      <c r="H84" s="174"/>
      <c r="I84" s="122"/>
      <c r="J84" s="167"/>
      <c r="K84" s="118"/>
      <c r="L84" s="177"/>
      <c r="M84" s="118">
        <f t="shared" si="1"/>
        <v>0</v>
      </c>
    </row>
    <row r="85" spans="1:13" ht="15">
      <c r="A85" s="282" t="s">
        <v>293</v>
      </c>
      <c r="B85" s="157"/>
      <c r="C85" s="120"/>
      <c r="D85" s="121"/>
      <c r="E85" s="122"/>
      <c r="F85" s="164"/>
      <c r="G85" s="322"/>
      <c r="H85" s="174"/>
      <c r="I85" s="122"/>
      <c r="J85" s="167"/>
      <c r="K85" s="118"/>
      <c r="L85" s="177"/>
      <c r="M85" s="118">
        <f t="shared" si="1"/>
        <v>0</v>
      </c>
    </row>
    <row r="86" spans="1:13" ht="15">
      <c r="A86" s="282" t="s">
        <v>294</v>
      </c>
      <c r="B86" s="157"/>
      <c r="C86" s="120"/>
      <c r="D86" s="121"/>
      <c r="E86" s="122"/>
      <c r="F86" s="164"/>
      <c r="G86" s="322"/>
      <c r="H86" s="174"/>
      <c r="I86" s="122"/>
      <c r="J86" s="167"/>
      <c r="K86" s="118"/>
      <c r="L86" s="177"/>
      <c r="M86" s="118">
        <f t="shared" si="1"/>
        <v>0</v>
      </c>
    </row>
    <row r="87" spans="1:13" ht="15">
      <c r="A87" s="282" t="s">
        <v>295</v>
      </c>
      <c r="B87" s="157"/>
      <c r="C87" s="120"/>
      <c r="D87" s="121"/>
      <c r="E87" s="122"/>
      <c r="F87" s="164"/>
      <c r="G87" s="322"/>
      <c r="H87" s="174"/>
      <c r="I87" s="122"/>
      <c r="J87" s="167"/>
      <c r="K87" s="118"/>
      <c r="L87" s="177"/>
      <c r="M87" s="118">
        <f t="shared" si="1"/>
        <v>0</v>
      </c>
    </row>
    <row r="88" spans="1:13" ht="15">
      <c r="A88" s="282" t="s">
        <v>296</v>
      </c>
      <c r="B88" s="157">
        <v>6</v>
      </c>
      <c r="C88" s="120"/>
      <c r="D88" s="121"/>
      <c r="E88" s="122"/>
      <c r="F88" s="164"/>
      <c r="G88" s="322"/>
      <c r="H88" s="174"/>
      <c r="I88" s="122"/>
      <c r="J88" s="167"/>
      <c r="K88" s="118"/>
      <c r="L88" s="177">
        <v>2</v>
      </c>
      <c r="M88" s="118">
        <f t="shared" si="1"/>
        <v>8</v>
      </c>
    </row>
    <row r="89" spans="1:13" ht="15">
      <c r="A89" s="282" t="s">
        <v>297</v>
      </c>
      <c r="B89" s="157">
        <v>35</v>
      </c>
      <c r="C89" s="120"/>
      <c r="D89" s="121">
        <v>2</v>
      </c>
      <c r="E89" s="122"/>
      <c r="F89" s="164"/>
      <c r="G89" s="322"/>
      <c r="H89" s="174"/>
      <c r="I89" s="122"/>
      <c r="J89" s="167"/>
      <c r="K89" s="118"/>
      <c r="L89" s="177"/>
      <c r="M89" s="118">
        <f t="shared" si="1"/>
        <v>37</v>
      </c>
    </row>
    <row r="90" spans="1:13" ht="15">
      <c r="A90" s="282" t="s">
        <v>298</v>
      </c>
      <c r="B90" s="157"/>
      <c r="C90" s="120"/>
      <c r="D90" s="121"/>
      <c r="E90" s="122"/>
      <c r="F90" s="164"/>
      <c r="G90" s="322"/>
      <c r="H90" s="174"/>
      <c r="I90" s="122"/>
      <c r="J90" s="167"/>
      <c r="K90" s="118"/>
      <c r="L90" s="177"/>
      <c r="M90" s="118">
        <f t="shared" si="1"/>
        <v>0</v>
      </c>
    </row>
    <row r="91" spans="1:13" ht="15">
      <c r="A91" s="282" t="s">
        <v>299</v>
      </c>
      <c r="B91" s="157"/>
      <c r="C91" s="120"/>
      <c r="D91" s="121"/>
      <c r="E91" s="122"/>
      <c r="F91" s="164"/>
      <c r="G91" s="322"/>
      <c r="H91" s="174"/>
      <c r="I91" s="122"/>
      <c r="J91" s="167"/>
      <c r="K91" s="118"/>
      <c r="L91" s="177"/>
      <c r="M91" s="118">
        <f t="shared" si="1"/>
        <v>0</v>
      </c>
    </row>
    <row r="92" spans="1:13" ht="15">
      <c r="A92" s="282" t="s">
        <v>300</v>
      </c>
      <c r="B92" s="157"/>
      <c r="C92" s="120"/>
      <c r="D92" s="121"/>
      <c r="E92" s="122"/>
      <c r="F92" s="164"/>
      <c r="G92" s="322"/>
      <c r="H92" s="174"/>
      <c r="I92" s="122"/>
      <c r="J92" s="167"/>
      <c r="K92" s="118"/>
      <c r="L92" s="177"/>
      <c r="M92" s="118">
        <f t="shared" si="1"/>
        <v>0</v>
      </c>
    </row>
    <row r="93" spans="1:13" ht="15">
      <c r="A93" s="282" t="s">
        <v>301</v>
      </c>
      <c r="B93" s="157"/>
      <c r="C93" s="120"/>
      <c r="D93" s="121"/>
      <c r="E93" s="122"/>
      <c r="F93" s="164"/>
      <c r="G93" s="322"/>
      <c r="H93" s="174"/>
      <c r="I93" s="122"/>
      <c r="J93" s="167"/>
      <c r="K93" s="118"/>
      <c r="L93" s="177"/>
      <c r="M93" s="118">
        <f t="shared" si="1"/>
        <v>0</v>
      </c>
    </row>
    <row r="94" spans="1:13" ht="15">
      <c r="A94" s="282" t="s">
        <v>302</v>
      </c>
      <c r="B94" s="157"/>
      <c r="C94" s="120"/>
      <c r="D94" s="121"/>
      <c r="E94" s="122"/>
      <c r="F94" s="164"/>
      <c r="G94" s="322"/>
      <c r="H94" s="174"/>
      <c r="I94" s="122"/>
      <c r="J94" s="167"/>
      <c r="K94" s="118"/>
      <c r="L94" s="177"/>
      <c r="M94" s="118">
        <f t="shared" si="1"/>
        <v>0</v>
      </c>
    </row>
    <row r="95" spans="1:13" ht="15">
      <c r="A95" s="282" t="s">
        <v>303</v>
      </c>
      <c r="B95" s="157">
        <v>2</v>
      </c>
      <c r="C95" s="120"/>
      <c r="D95" s="121"/>
      <c r="E95" s="122"/>
      <c r="F95" s="164"/>
      <c r="G95" s="322"/>
      <c r="H95" s="174"/>
      <c r="I95" s="122"/>
      <c r="J95" s="167"/>
      <c r="K95" s="118"/>
      <c r="L95" s="177"/>
      <c r="M95" s="118">
        <f t="shared" si="1"/>
        <v>2</v>
      </c>
    </row>
    <row r="96" spans="1:13" ht="15">
      <c r="A96" s="282" t="s">
        <v>304</v>
      </c>
      <c r="B96" s="157"/>
      <c r="C96" s="120"/>
      <c r="D96" s="121"/>
      <c r="E96" s="122"/>
      <c r="F96" s="164"/>
      <c r="G96" s="322"/>
      <c r="H96" s="174"/>
      <c r="I96" s="122"/>
      <c r="J96" s="167"/>
      <c r="K96" s="118"/>
      <c r="L96" s="177"/>
      <c r="M96" s="118">
        <f t="shared" si="1"/>
        <v>0</v>
      </c>
    </row>
    <row r="97" spans="1:13" ht="15">
      <c r="A97" s="282" t="s">
        <v>305</v>
      </c>
      <c r="B97" s="157"/>
      <c r="C97" s="120"/>
      <c r="D97" s="121"/>
      <c r="E97" s="122"/>
      <c r="F97" s="164"/>
      <c r="G97" s="322"/>
      <c r="H97" s="174"/>
      <c r="I97" s="122"/>
      <c r="J97" s="167"/>
      <c r="K97" s="118"/>
      <c r="L97" s="177"/>
      <c r="M97" s="118">
        <f t="shared" si="1"/>
        <v>0</v>
      </c>
    </row>
    <row r="98" spans="1:13" ht="15">
      <c r="A98" s="282" t="s">
        <v>306</v>
      </c>
      <c r="B98" s="157">
        <v>1</v>
      </c>
      <c r="C98" s="120"/>
      <c r="D98" s="121"/>
      <c r="E98" s="122"/>
      <c r="F98" s="164"/>
      <c r="G98" s="322"/>
      <c r="H98" s="174"/>
      <c r="I98" s="122"/>
      <c r="J98" s="167"/>
      <c r="K98" s="118"/>
      <c r="L98" s="177"/>
      <c r="M98" s="118">
        <f t="shared" si="1"/>
        <v>1</v>
      </c>
    </row>
    <row r="99" spans="1:13" ht="15">
      <c r="A99" s="282" t="s">
        <v>307</v>
      </c>
      <c r="B99" s="157"/>
      <c r="C99" s="120"/>
      <c r="D99" s="121"/>
      <c r="E99" s="122"/>
      <c r="F99" s="164"/>
      <c r="G99" s="322"/>
      <c r="H99" s="174"/>
      <c r="I99" s="122"/>
      <c r="J99" s="167"/>
      <c r="K99" s="118"/>
      <c r="L99" s="177"/>
      <c r="M99" s="118">
        <f t="shared" si="1"/>
        <v>0</v>
      </c>
    </row>
    <row r="100" spans="1:13" ht="15">
      <c r="A100" s="282" t="s">
        <v>308</v>
      </c>
      <c r="B100" s="157"/>
      <c r="C100" s="120"/>
      <c r="D100" s="121"/>
      <c r="E100" s="122"/>
      <c r="F100" s="164"/>
      <c r="G100" s="322"/>
      <c r="H100" s="174"/>
      <c r="I100" s="122"/>
      <c r="J100" s="167"/>
      <c r="K100" s="118"/>
      <c r="L100" s="177"/>
      <c r="M100" s="118">
        <f t="shared" si="1"/>
        <v>0</v>
      </c>
    </row>
    <row r="101" spans="1:13" ht="15">
      <c r="A101" s="282" t="s">
        <v>309</v>
      </c>
      <c r="B101" s="157"/>
      <c r="C101" s="120"/>
      <c r="D101" s="121"/>
      <c r="E101" s="122"/>
      <c r="F101" s="164"/>
      <c r="G101" s="322"/>
      <c r="H101" s="174"/>
      <c r="I101" s="122"/>
      <c r="J101" s="167"/>
      <c r="K101" s="118"/>
      <c r="L101" s="177"/>
      <c r="M101" s="118">
        <f t="shared" si="1"/>
        <v>0</v>
      </c>
    </row>
    <row r="102" spans="1:13" ht="15">
      <c r="A102" s="282" t="s">
        <v>310</v>
      </c>
      <c r="B102" s="157"/>
      <c r="C102" s="120"/>
      <c r="D102" s="121"/>
      <c r="E102" s="122"/>
      <c r="F102" s="164"/>
      <c r="G102" s="322"/>
      <c r="H102" s="174"/>
      <c r="I102" s="122"/>
      <c r="J102" s="167"/>
      <c r="K102" s="118"/>
      <c r="L102" s="177"/>
      <c r="M102" s="118">
        <f t="shared" si="1"/>
        <v>0</v>
      </c>
    </row>
    <row r="103" spans="1:13" ht="15">
      <c r="A103" s="282" t="s">
        <v>311</v>
      </c>
      <c r="B103" s="157"/>
      <c r="C103" s="120"/>
      <c r="D103" s="121"/>
      <c r="E103" s="122"/>
      <c r="F103" s="164"/>
      <c r="G103" s="322"/>
      <c r="H103" s="174"/>
      <c r="I103" s="122"/>
      <c r="J103" s="167"/>
      <c r="K103" s="118"/>
      <c r="L103" s="177"/>
      <c r="M103" s="118">
        <f t="shared" si="1"/>
        <v>0</v>
      </c>
    </row>
    <row r="104" spans="1:13" ht="15">
      <c r="A104" s="282" t="s">
        <v>312</v>
      </c>
      <c r="B104" s="157"/>
      <c r="C104" s="120"/>
      <c r="D104" s="121"/>
      <c r="E104" s="122"/>
      <c r="F104" s="164"/>
      <c r="G104" s="322"/>
      <c r="H104" s="174"/>
      <c r="I104" s="122"/>
      <c r="J104" s="167"/>
      <c r="K104" s="118"/>
      <c r="L104" s="177"/>
      <c r="M104" s="118">
        <f t="shared" si="1"/>
        <v>0</v>
      </c>
    </row>
    <row r="105" spans="1:13" ht="15">
      <c r="A105" s="282" t="s">
        <v>313</v>
      </c>
      <c r="B105" s="157"/>
      <c r="C105" s="120"/>
      <c r="D105" s="121"/>
      <c r="E105" s="122"/>
      <c r="F105" s="164"/>
      <c r="G105" s="322"/>
      <c r="H105" s="174"/>
      <c r="I105" s="122"/>
      <c r="J105" s="167"/>
      <c r="K105" s="118"/>
      <c r="L105" s="177"/>
      <c r="M105" s="118">
        <f t="shared" si="1"/>
        <v>0</v>
      </c>
    </row>
    <row r="106" spans="1:13" ht="15">
      <c r="A106" s="282" t="s">
        <v>314</v>
      </c>
      <c r="B106" s="157">
        <v>3</v>
      </c>
      <c r="C106" s="120"/>
      <c r="D106" s="121"/>
      <c r="E106" s="122"/>
      <c r="F106" s="164"/>
      <c r="G106" s="322"/>
      <c r="H106" s="174"/>
      <c r="I106" s="122"/>
      <c r="J106" s="167"/>
      <c r="K106" s="118"/>
      <c r="L106" s="177"/>
      <c r="M106" s="118">
        <f t="shared" si="1"/>
        <v>3</v>
      </c>
    </row>
    <row r="107" spans="1:13" ht="15">
      <c r="A107" s="282" t="s">
        <v>315</v>
      </c>
      <c r="B107" s="157"/>
      <c r="C107" s="120"/>
      <c r="D107" s="121"/>
      <c r="E107" s="122"/>
      <c r="F107" s="164"/>
      <c r="G107" s="322"/>
      <c r="H107" s="174"/>
      <c r="I107" s="122"/>
      <c r="J107" s="167"/>
      <c r="K107" s="118"/>
      <c r="L107" s="177"/>
      <c r="M107" s="118">
        <f t="shared" si="1"/>
        <v>0</v>
      </c>
    </row>
    <row r="108" spans="1:13" ht="15">
      <c r="A108" s="282" t="s">
        <v>316</v>
      </c>
      <c r="B108" s="157"/>
      <c r="C108" s="120"/>
      <c r="D108" s="121"/>
      <c r="E108" s="122"/>
      <c r="F108" s="164"/>
      <c r="G108" s="322"/>
      <c r="H108" s="174"/>
      <c r="I108" s="122"/>
      <c r="J108" s="167"/>
      <c r="K108" s="118"/>
      <c r="L108" s="177"/>
      <c r="M108" s="118">
        <f t="shared" si="1"/>
        <v>0</v>
      </c>
    </row>
    <row r="109" spans="1:13" ht="15">
      <c r="A109" s="282" t="s">
        <v>317</v>
      </c>
      <c r="B109" s="157"/>
      <c r="C109" s="120"/>
      <c r="D109" s="121"/>
      <c r="E109" s="122"/>
      <c r="F109" s="164"/>
      <c r="G109" s="322"/>
      <c r="H109" s="174"/>
      <c r="I109" s="122"/>
      <c r="J109" s="167"/>
      <c r="K109" s="118"/>
      <c r="L109" s="177"/>
      <c r="M109" s="118">
        <f t="shared" si="1"/>
        <v>0</v>
      </c>
    </row>
    <row r="110" spans="1:13" ht="15">
      <c r="A110" s="282" t="s">
        <v>318</v>
      </c>
      <c r="B110" s="157"/>
      <c r="C110" s="120"/>
      <c r="D110" s="121"/>
      <c r="E110" s="122"/>
      <c r="F110" s="164"/>
      <c r="G110" s="322"/>
      <c r="H110" s="174"/>
      <c r="I110" s="122"/>
      <c r="J110" s="167"/>
      <c r="K110" s="118"/>
      <c r="L110" s="177"/>
      <c r="M110" s="118">
        <f t="shared" si="1"/>
        <v>0</v>
      </c>
    </row>
    <row r="111" spans="1:13" ht="15">
      <c r="A111" s="282" t="s">
        <v>319</v>
      </c>
      <c r="B111" s="157">
        <v>6</v>
      </c>
      <c r="C111" s="120"/>
      <c r="D111" s="121"/>
      <c r="E111" s="122"/>
      <c r="F111" s="164"/>
      <c r="G111" s="322"/>
      <c r="H111" s="174"/>
      <c r="I111" s="122"/>
      <c r="J111" s="167"/>
      <c r="K111" s="118"/>
      <c r="L111" s="177"/>
      <c r="M111" s="118">
        <f t="shared" si="1"/>
        <v>6</v>
      </c>
    </row>
    <row r="112" spans="1:13" ht="15">
      <c r="A112" s="282" t="s">
        <v>320</v>
      </c>
      <c r="B112" s="157"/>
      <c r="C112" s="120"/>
      <c r="D112" s="121"/>
      <c r="E112" s="122"/>
      <c r="F112" s="164"/>
      <c r="G112" s="322"/>
      <c r="H112" s="174"/>
      <c r="I112" s="122"/>
      <c r="J112" s="167"/>
      <c r="K112" s="118"/>
      <c r="L112" s="177"/>
      <c r="M112" s="118">
        <f t="shared" si="1"/>
        <v>0</v>
      </c>
    </row>
    <row r="113" spans="1:13" ht="15">
      <c r="A113" s="282" t="s">
        <v>321</v>
      </c>
      <c r="B113" s="157"/>
      <c r="C113" s="120"/>
      <c r="D113" s="121"/>
      <c r="E113" s="122"/>
      <c r="F113" s="164"/>
      <c r="G113" s="322"/>
      <c r="H113" s="174"/>
      <c r="I113" s="122"/>
      <c r="J113" s="167"/>
      <c r="K113" s="118"/>
      <c r="L113" s="177"/>
      <c r="M113" s="118">
        <f t="shared" si="1"/>
        <v>0</v>
      </c>
    </row>
    <row r="114" spans="1:13" ht="15">
      <c r="A114" s="282" t="s">
        <v>322</v>
      </c>
      <c r="B114" s="157">
        <v>2</v>
      </c>
      <c r="C114" s="120"/>
      <c r="D114" s="121"/>
      <c r="E114" s="122"/>
      <c r="F114" s="164"/>
      <c r="G114" s="322"/>
      <c r="H114" s="174"/>
      <c r="I114" s="122"/>
      <c r="J114" s="167"/>
      <c r="K114" s="118"/>
      <c r="L114" s="177"/>
      <c r="M114" s="118">
        <f t="shared" si="1"/>
        <v>2</v>
      </c>
    </row>
    <row r="115" spans="1:13" ht="15">
      <c r="A115" s="282" t="s">
        <v>323</v>
      </c>
      <c r="B115" s="157"/>
      <c r="C115" s="120"/>
      <c r="D115" s="121"/>
      <c r="E115" s="122"/>
      <c r="F115" s="164"/>
      <c r="G115" s="322"/>
      <c r="H115" s="174"/>
      <c r="I115" s="122"/>
      <c r="J115" s="167"/>
      <c r="K115" s="118"/>
      <c r="L115" s="177"/>
      <c r="M115" s="118">
        <f t="shared" si="1"/>
        <v>0</v>
      </c>
    </row>
    <row r="116" spans="1:13" ht="15">
      <c r="A116" s="282" t="s">
        <v>324</v>
      </c>
      <c r="B116" s="157"/>
      <c r="C116" s="120"/>
      <c r="D116" s="121"/>
      <c r="E116" s="122"/>
      <c r="F116" s="164"/>
      <c r="G116" s="322"/>
      <c r="H116" s="174"/>
      <c r="I116" s="122"/>
      <c r="J116" s="167"/>
      <c r="K116" s="118"/>
      <c r="L116" s="177"/>
      <c r="M116" s="118">
        <f t="shared" si="1"/>
        <v>0</v>
      </c>
    </row>
    <row r="117" spans="1:13" ht="15">
      <c r="A117" s="282" t="s">
        <v>325</v>
      </c>
      <c r="B117" s="157"/>
      <c r="C117" s="120"/>
      <c r="D117" s="121"/>
      <c r="E117" s="122"/>
      <c r="F117" s="164"/>
      <c r="G117" s="322"/>
      <c r="H117" s="174"/>
      <c r="I117" s="122"/>
      <c r="J117" s="167"/>
      <c r="K117" s="118"/>
      <c r="L117" s="177"/>
      <c r="M117" s="118">
        <f t="shared" si="1"/>
        <v>0</v>
      </c>
    </row>
    <row r="118" spans="1:13" ht="15">
      <c r="A118" s="282" t="s">
        <v>326</v>
      </c>
      <c r="B118" s="157">
        <v>23</v>
      </c>
      <c r="C118" s="120"/>
      <c r="D118" s="121"/>
      <c r="E118" s="122"/>
      <c r="F118" s="164"/>
      <c r="G118" s="322"/>
      <c r="H118" s="174"/>
      <c r="I118" s="122"/>
      <c r="J118" s="167"/>
      <c r="K118" s="118"/>
      <c r="L118" s="177"/>
      <c r="M118" s="118">
        <f t="shared" si="1"/>
        <v>23</v>
      </c>
    </row>
    <row r="119" spans="1:13" ht="15">
      <c r="A119" s="282" t="s">
        <v>327</v>
      </c>
      <c r="B119" s="157">
        <v>32</v>
      </c>
      <c r="C119" s="120"/>
      <c r="D119" s="121"/>
      <c r="E119" s="122"/>
      <c r="F119" s="164"/>
      <c r="G119" s="322">
        <v>1</v>
      </c>
      <c r="H119" s="174"/>
      <c r="I119" s="122"/>
      <c r="J119" s="167"/>
      <c r="K119" s="118"/>
      <c r="L119" s="177">
        <v>2</v>
      </c>
      <c r="M119" s="118">
        <f t="shared" si="1"/>
        <v>35</v>
      </c>
    </row>
    <row r="120" spans="1:13" ht="15">
      <c r="A120" s="282" t="s">
        <v>328</v>
      </c>
      <c r="B120" s="157"/>
      <c r="C120" s="120"/>
      <c r="D120" s="121"/>
      <c r="E120" s="122"/>
      <c r="F120" s="164"/>
      <c r="G120" s="322"/>
      <c r="H120" s="174"/>
      <c r="I120" s="122"/>
      <c r="J120" s="167"/>
      <c r="K120" s="118"/>
      <c r="L120" s="177">
        <v>2</v>
      </c>
      <c r="M120" s="118">
        <f t="shared" si="1"/>
        <v>2</v>
      </c>
    </row>
    <row r="121" spans="1:13" ht="15">
      <c r="A121" s="282" t="s">
        <v>329</v>
      </c>
      <c r="B121" s="157"/>
      <c r="C121" s="120"/>
      <c r="D121" s="121"/>
      <c r="E121" s="122"/>
      <c r="F121" s="164"/>
      <c r="G121" s="322"/>
      <c r="H121" s="174"/>
      <c r="I121" s="122"/>
      <c r="J121" s="167"/>
      <c r="K121" s="118"/>
      <c r="L121" s="177"/>
      <c r="M121" s="118">
        <f t="shared" si="1"/>
        <v>0</v>
      </c>
    </row>
    <row r="122" spans="1:13" ht="15">
      <c r="A122" s="282" t="s">
        <v>330</v>
      </c>
      <c r="B122" s="157">
        <v>3</v>
      </c>
      <c r="C122" s="120"/>
      <c r="D122" s="121"/>
      <c r="E122" s="122"/>
      <c r="F122" s="164"/>
      <c r="G122" s="322"/>
      <c r="H122" s="174"/>
      <c r="I122" s="122"/>
      <c r="J122" s="167"/>
      <c r="K122" s="118"/>
      <c r="L122" s="177"/>
      <c r="M122" s="118">
        <f t="shared" si="1"/>
        <v>3</v>
      </c>
    </row>
    <row r="123" spans="1:13" ht="15">
      <c r="A123" s="282" t="s">
        <v>331</v>
      </c>
      <c r="B123" s="157">
        <v>486</v>
      </c>
      <c r="C123" s="120"/>
      <c r="D123" s="121"/>
      <c r="E123" s="122"/>
      <c r="F123" s="164"/>
      <c r="G123" s="322"/>
      <c r="H123" s="174"/>
      <c r="I123" s="122"/>
      <c r="J123" s="167"/>
      <c r="K123" s="118"/>
      <c r="L123" s="177">
        <v>25</v>
      </c>
      <c r="M123" s="118">
        <f t="shared" si="1"/>
        <v>511</v>
      </c>
    </row>
    <row r="124" spans="1:13" ht="15">
      <c r="A124" s="282" t="s">
        <v>332</v>
      </c>
      <c r="B124" s="157"/>
      <c r="C124" s="120"/>
      <c r="D124" s="121"/>
      <c r="E124" s="122"/>
      <c r="F124" s="164"/>
      <c r="G124" s="322"/>
      <c r="H124" s="174"/>
      <c r="I124" s="122"/>
      <c r="J124" s="167"/>
      <c r="K124" s="118"/>
      <c r="L124" s="177"/>
      <c r="M124" s="118">
        <f t="shared" si="1"/>
        <v>0</v>
      </c>
    </row>
    <row r="125" spans="1:13" ht="15">
      <c r="A125" s="282" t="s">
        <v>333</v>
      </c>
      <c r="B125" s="157">
        <v>30</v>
      </c>
      <c r="C125" s="120"/>
      <c r="D125" s="121"/>
      <c r="E125" s="122"/>
      <c r="F125" s="164"/>
      <c r="G125" s="322"/>
      <c r="H125" s="174"/>
      <c r="I125" s="122"/>
      <c r="J125" s="167"/>
      <c r="K125" s="118"/>
      <c r="L125" s="177"/>
      <c r="M125" s="118">
        <f t="shared" si="1"/>
        <v>30</v>
      </c>
    </row>
    <row r="126" spans="1:13" ht="15">
      <c r="A126" s="282" t="s">
        <v>334</v>
      </c>
      <c r="B126" s="157"/>
      <c r="C126" s="120"/>
      <c r="D126" s="121"/>
      <c r="E126" s="122"/>
      <c r="F126" s="164"/>
      <c r="G126" s="322"/>
      <c r="H126" s="174"/>
      <c r="I126" s="122"/>
      <c r="J126" s="167"/>
      <c r="K126" s="118"/>
      <c r="L126" s="177"/>
      <c r="M126" s="118">
        <f t="shared" si="1"/>
        <v>0</v>
      </c>
    </row>
    <row r="127" spans="1:13" ht="15">
      <c r="A127" s="282" t="s">
        <v>335</v>
      </c>
      <c r="B127" s="157"/>
      <c r="C127" s="120"/>
      <c r="D127" s="121"/>
      <c r="E127" s="122"/>
      <c r="F127" s="164"/>
      <c r="G127" s="322"/>
      <c r="H127" s="174"/>
      <c r="I127" s="122"/>
      <c r="J127" s="167"/>
      <c r="K127" s="118"/>
      <c r="L127" s="177"/>
      <c r="M127" s="118">
        <f t="shared" si="1"/>
        <v>0</v>
      </c>
    </row>
    <row r="128" spans="1:13" ht="15">
      <c r="A128" s="282" t="s">
        <v>336</v>
      </c>
      <c r="B128" s="157"/>
      <c r="C128" s="120"/>
      <c r="D128" s="121"/>
      <c r="E128" s="122"/>
      <c r="F128" s="164"/>
      <c r="G128" s="322"/>
      <c r="H128" s="174"/>
      <c r="I128" s="122"/>
      <c r="J128" s="167"/>
      <c r="K128" s="118"/>
      <c r="L128" s="177"/>
      <c r="M128" s="118">
        <f t="shared" si="1"/>
        <v>0</v>
      </c>
    </row>
    <row r="129" spans="1:13" ht="15">
      <c r="A129" s="282" t="s">
        <v>337</v>
      </c>
      <c r="B129" s="157"/>
      <c r="C129" s="120"/>
      <c r="D129" s="121"/>
      <c r="E129" s="122"/>
      <c r="F129" s="164"/>
      <c r="G129" s="322"/>
      <c r="H129" s="174"/>
      <c r="I129" s="122"/>
      <c r="J129" s="167"/>
      <c r="K129" s="118"/>
      <c r="L129" s="177"/>
      <c r="M129" s="118">
        <f t="shared" si="1"/>
        <v>0</v>
      </c>
    </row>
    <row r="130" spans="1:13" ht="15">
      <c r="A130" s="282" t="s">
        <v>338</v>
      </c>
      <c r="B130" s="157">
        <v>70</v>
      </c>
      <c r="C130" s="120"/>
      <c r="D130" s="121"/>
      <c r="E130" s="122"/>
      <c r="F130" s="164"/>
      <c r="G130" s="322"/>
      <c r="H130" s="174"/>
      <c r="I130" s="122"/>
      <c r="J130" s="167"/>
      <c r="K130" s="118"/>
      <c r="L130" s="177"/>
      <c r="M130" s="118">
        <f t="shared" si="1"/>
        <v>70</v>
      </c>
    </row>
    <row r="131" spans="1:13" ht="15">
      <c r="A131" s="282" t="s">
        <v>339</v>
      </c>
      <c r="B131" s="157">
        <v>17</v>
      </c>
      <c r="C131" s="120"/>
      <c r="D131" s="121"/>
      <c r="E131" s="122"/>
      <c r="F131" s="164"/>
      <c r="G131" s="322"/>
      <c r="H131" s="174"/>
      <c r="I131" s="122"/>
      <c r="J131" s="167"/>
      <c r="K131" s="118"/>
      <c r="L131" s="177"/>
      <c r="M131" s="118">
        <f t="shared" si="1"/>
        <v>17</v>
      </c>
    </row>
    <row r="132" spans="1:13" ht="15">
      <c r="A132" s="282" t="s">
        <v>340</v>
      </c>
      <c r="B132" s="157">
        <v>18</v>
      </c>
      <c r="C132" s="120"/>
      <c r="D132" s="121"/>
      <c r="E132" s="122"/>
      <c r="F132" s="164"/>
      <c r="G132" s="322"/>
      <c r="H132" s="174"/>
      <c r="I132" s="122"/>
      <c r="J132" s="167"/>
      <c r="K132" s="118"/>
      <c r="L132" s="177"/>
      <c r="M132" s="118">
        <f t="shared" si="1"/>
        <v>18</v>
      </c>
    </row>
    <row r="133" spans="1:13" ht="15">
      <c r="A133" s="282" t="s">
        <v>341</v>
      </c>
      <c r="B133" s="157"/>
      <c r="C133" s="120"/>
      <c r="D133" s="121"/>
      <c r="E133" s="122"/>
      <c r="F133" s="164"/>
      <c r="G133" s="322"/>
      <c r="H133" s="174"/>
      <c r="I133" s="122"/>
      <c r="J133" s="167"/>
      <c r="K133" s="118"/>
      <c r="L133" s="177"/>
      <c r="M133" s="118">
        <f t="shared" si="1"/>
        <v>0</v>
      </c>
    </row>
    <row r="134" spans="1:13" ht="15">
      <c r="A134" s="282" t="s">
        <v>342</v>
      </c>
      <c r="B134" s="157">
        <v>60</v>
      </c>
      <c r="C134" s="120"/>
      <c r="D134" s="121"/>
      <c r="E134" s="122"/>
      <c r="F134" s="164"/>
      <c r="G134" s="322"/>
      <c r="H134" s="174"/>
      <c r="I134" s="122"/>
      <c r="J134" s="167"/>
      <c r="K134" s="118"/>
      <c r="L134" s="177"/>
      <c r="M134" s="118">
        <f t="shared" si="1"/>
        <v>60</v>
      </c>
    </row>
    <row r="135" spans="1:13" ht="15">
      <c r="A135" s="282" t="s">
        <v>343</v>
      </c>
      <c r="B135" s="157">
        <v>28</v>
      </c>
      <c r="C135" s="120"/>
      <c r="D135" s="121"/>
      <c r="E135" s="122"/>
      <c r="F135" s="164"/>
      <c r="G135" s="322"/>
      <c r="H135" s="174"/>
      <c r="I135" s="122"/>
      <c r="J135" s="167"/>
      <c r="K135" s="118"/>
      <c r="L135" s="177">
        <v>6</v>
      </c>
      <c r="M135" s="118">
        <f t="shared" si="1"/>
        <v>34</v>
      </c>
    </row>
    <row r="136" spans="1:13" ht="15">
      <c r="A136" s="282" t="s">
        <v>344</v>
      </c>
      <c r="B136" s="157">
        <v>43</v>
      </c>
      <c r="C136" s="120"/>
      <c r="D136" s="121"/>
      <c r="E136" s="122"/>
      <c r="F136" s="164"/>
      <c r="G136" s="322"/>
      <c r="H136" s="174"/>
      <c r="I136" s="122"/>
      <c r="J136" s="167"/>
      <c r="K136" s="118"/>
      <c r="L136" s="177"/>
      <c r="M136" s="118">
        <f aca="true" t="shared" si="2" ref="M136:M199">B136+C136+D136+E136+F136+G136+H136+I136+J136+K136+L136</f>
        <v>43</v>
      </c>
    </row>
    <row r="137" spans="1:13" ht="15">
      <c r="A137" s="282" t="s">
        <v>345</v>
      </c>
      <c r="B137" s="157">
        <v>27</v>
      </c>
      <c r="C137" s="120"/>
      <c r="D137" s="121"/>
      <c r="E137" s="122"/>
      <c r="F137" s="164"/>
      <c r="G137" s="322"/>
      <c r="H137" s="174"/>
      <c r="I137" s="122"/>
      <c r="J137" s="167"/>
      <c r="K137" s="118"/>
      <c r="L137" s="177">
        <v>1</v>
      </c>
      <c r="M137" s="118">
        <f t="shared" si="2"/>
        <v>28</v>
      </c>
    </row>
    <row r="138" spans="1:13" ht="15">
      <c r="A138" s="282" t="s">
        <v>346</v>
      </c>
      <c r="B138" s="157"/>
      <c r="C138" s="120"/>
      <c r="D138" s="121"/>
      <c r="E138" s="122"/>
      <c r="F138" s="164"/>
      <c r="G138" s="322"/>
      <c r="H138" s="174"/>
      <c r="I138" s="122"/>
      <c r="J138" s="167"/>
      <c r="K138" s="118"/>
      <c r="L138" s="177"/>
      <c r="M138" s="118">
        <f t="shared" si="2"/>
        <v>0</v>
      </c>
    </row>
    <row r="139" spans="1:13" ht="15">
      <c r="A139" s="282" t="s">
        <v>347</v>
      </c>
      <c r="B139" s="157"/>
      <c r="C139" s="120"/>
      <c r="D139" s="121"/>
      <c r="E139" s="122"/>
      <c r="F139" s="164"/>
      <c r="G139" s="322"/>
      <c r="H139" s="174"/>
      <c r="I139" s="122"/>
      <c r="J139" s="167"/>
      <c r="K139" s="118"/>
      <c r="L139" s="177"/>
      <c r="M139" s="118">
        <f t="shared" si="2"/>
        <v>0</v>
      </c>
    </row>
    <row r="140" spans="1:13" ht="15">
      <c r="A140" s="282" t="s">
        <v>348</v>
      </c>
      <c r="B140" s="157"/>
      <c r="C140" s="120"/>
      <c r="D140" s="121"/>
      <c r="E140" s="122"/>
      <c r="F140" s="164"/>
      <c r="G140" s="322"/>
      <c r="H140" s="174"/>
      <c r="I140" s="122"/>
      <c r="J140" s="167"/>
      <c r="K140" s="118"/>
      <c r="L140" s="177"/>
      <c r="M140" s="118">
        <f t="shared" si="2"/>
        <v>0</v>
      </c>
    </row>
    <row r="141" spans="1:13" ht="15">
      <c r="A141" s="282" t="s">
        <v>349</v>
      </c>
      <c r="B141" s="157">
        <v>28</v>
      </c>
      <c r="C141" s="120"/>
      <c r="D141" s="121"/>
      <c r="E141" s="122"/>
      <c r="F141" s="164"/>
      <c r="G141" s="322"/>
      <c r="H141" s="174"/>
      <c r="I141" s="122"/>
      <c r="J141" s="167"/>
      <c r="K141" s="118"/>
      <c r="L141" s="177"/>
      <c r="M141" s="118">
        <f t="shared" si="2"/>
        <v>28</v>
      </c>
    </row>
    <row r="142" spans="1:13" ht="15">
      <c r="A142" s="282" t="s">
        <v>350</v>
      </c>
      <c r="B142" s="157"/>
      <c r="C142" s="120"/>
      <c r="D142" s="121"/>
      <c r="E142" s="122"/>
      <c r="F142" s="164"/>
      <c r="G142" s="322"/>
      <c r="H142" s="174"/>
      <c r="I142" s="122"/>
      <c r="J142" s="167"/>
      <c r="K142" s="118"/>
      <c r="L142" s="177"/>
      <c r="M142" s="118">
        <f t="shared" si="2"/>
        <v>0</v>
      </c>
    </row>
    <row r="143" spans="1:13" ht="15">
      <c r="A143" s="282" t="s">
        <v>351</v>
      </c>
      <c r="B143" s="157">
        <v>1</v>
      </c>
      <c r="C143" s="120"/>
      <c r="D143" s="121"/>
      <c r="E143" s="122"/>
      <c r="F143" s="164"/>
      <c r="G143" s="322"/>
      <c r="H143" s="174"/>
      <c r="I143" s="122"/>
      <c r="J143" s="167"/>
      <c r="K143" s="118"/>
      <c r="L143" s="177"/>
      <c r="M143" s="118">
        <f t="shared" si="2"/>
        <v>1</v>
      </c>
    </row>
    <row r="144" spans="1:13" ht="15">
      <c r="A144" s="282" t="s">
        <v>352</v>
      </c>
      <c r="B144" s="157"/>
      <c r="C144" s="120"/>
      <c r="D144" s="121"/>
      <c r="E144" s="122"/>
      <c r="F144" s="164"/>
      <c r="G144" s="322"/>
      <c r="H144" s="174"/>
      <c r="I144" s="122"/>
      <c r="J144" s="167"/>
      <c r="K144" s="118"/>
      <c r="L144" s="177"/>
      <c r="M144" s="118">
        <f t="shared" si="2"/>
        <v>0</v>
      </c>
    </row>
    <row r="145" spans="1:13" ht="15">
      <c r="A145" s="282" t="s">
        <v>353</v>
      </c>
      <c r="B145" s="157">
        <v>19</v>
      </c>
      <c r="C145" s="120"/>
      <c r="D145" s="121"/>
      <c r="E145" s="122"/>
      <c r="F145" s="164"/>
      <c r="G145" s="322"/>
      <c r="H145" s="174"/>
      <c r="I145" s="122"/>
      <c r="J145" s="167"/>
      <c r="K145" s="118"/>
      <c r="L145" s="177"/>
      <c r="M145" s="118">
        <f t="shared" si="2"/>
        <v>19</v>
      </c>
    </row>
    <row r="146" spans="1:13" ht="15">
      <c r="A146" s="282" t="s">
        <v>354</v>
      </c>
      <c r="B146" s="157"/>
      <c r="C146" s="120"/>
      <c r="D146" s="121"/>
      <c r="E146" s="122"/>
      <c r="F146" s="164"/>
      <c r="G146" s="322"/>
      <c r="H146" s="174"/>
      <c r="I146" s="122"/>
      <c r="J146" s="167"/>
      <c r="K146" s="118"/>
      <c r="L146" s="177"/>
      <c r="M146" s="118">
        <f t="shared" si="2"/>
        <v>0</v>
      </c>
    </row>
    <row r="147" spans="1:13" ht="15">
      <c r="A147" s="282" t="s">
        <v>355</v>
      </c>
      <c r="B147" s="157"/>
      <c r="C147" s="120"/>
      <c r="D147" s="121"/>
      <c r="E147" s="122"/>
      <c r="F147" s="164"/>
      <c r="G147" s="322"/>
      <c r="H147" s="174"/>
      <c r="I147" s="122"/>
      <c r="J147" s="167"/>
      <c r="K147" s="118"/>
      <c r="L147" s="177"/>
      <c r="M147" s="118">
        <f t="shared" si="2"/>
        <v>0</v>
      </c>
    </row>
    <row r="148" spans="1:13" ht="15">
      <c r="A148" s="282" t="s">
        <v>356</v>
      </c>
      <c r="B148" s="157">
        <v>24</v>
      </c>
      <c r="C148" s="120"/>
      <c r="D148" s="121"/>
      <c r="E148" s="122"/>
      <c r="F148" s="164"/>
      <c r="G148" s="322"/>
      <c r="H148" s="174"/>
      <c r="I148" s="122"/>
      <c r="J148" s="167"/>
      <c r="K148" s="118"/>
      <c r="L148" s="177"/>
      <c r="M148" s="118">
        <f t="shared" si="2"/>
        <v>24</v>
      </c>
    </row>
    <row r="149" spans="1:13" ht="15">
      <c r="A149" s="282" t="s">
        <v>357</v>
      </c>
      <c r="B149" s="157"/>
      <c r="C149" s="120"/>
      <c r="D149" s="121"/>
      <c r="E149" s="122"/>
      <c r="F149" s="164"/>
      <c r="G149" s="322"/>
      <c r="H149" s="174"/>
      <c r="I149" s="122"/>
      <c r="J149" s="167"/>
      <c r="K149" s="118"/>
      <c r="L149" s="177"/>
      <c r="M149" s="118">
        <f t="shared" si="2"/>
        <v>0</v>
      </c>
    </row>
    <row r="150" spans="1:13" ht="15">
      <c r="A150" s="282" t="s">
        <v>358</v>
      </c>
      <c r="B150" s="157">
        <v>17</v>
      </c>
      <c r="C150" s="120"/>
      <c r="D150" s="121"/>
      <c r="E150" s="122"/>
      <c r="F150" s="164"/>
      <c r="G150" s="322"/>
      <c r="H150" s="174"/>
      <c r="I150" s="122"/>
      <c r="J150" s="167"/>
      <c r="K150" s="118"/>
      <c r="L150" s="177"/>
      <c r="M150" s="118">
        <f t="shared" si="2"/>
        <v>17</v>
      </c>
    </row>
    <row r="151" spans="1:13" ht="15">
      <c r="A151" s="282" t="s">
        <v>359</v>
      </c>
      <c r="B151" s="157"/>
      <c r="C151" s="120"/>
      <c r="D151" s="121"/>
      <c r="E151" s="122"/>
      <c r="F151" s="164"/>
      <c r="G151" s="322"/>
      <c r="H151" s="174"/>
      <c r="I151" s="122"/>
      <c r="J151" s="167"/>
      <c r="K151" s="118"/>
      <c r="L151" s="177"/>
      <c r="M151" s="118">
        <f t="shared" si="2"/>
        <v>0</v>
      </c>
    </row>
    <row r="152" spans="1:13" ht="15">
      <c r="A152" s="282" t="s">
        <v>360</v>
      </c>
      <c r="B152" s="157">
        <v>29</v>
      </c>
      <c r="C152" s="120"/>
      <c r="D152" s="121"/>
      <c r="E152" s="122"/>
      <c r="F152" s="164"/>
      <c r="G152" s="322"/>
      <c r="H152" s="174"/>
      <c r="I152" s="122"/>
      <c r="J152" s="167"/>
      <c r="K152" s="118"/>
      <c r="L152" s="177"/>
      <c r="M152" s="118">
        <f t="shared" si="2"/>
        <v>29</v>
      </c>
    </row>
    <row r="153" spans="1:13" ht="15">
      <c r="A153" s="282" t="s">
        <v>361</v>
      </c>
      <c r="B153" s="157"/>
      <c r="C153" s="120"/>
      <c r="D153" s="121"/>
      <c r="E153" s="122"/>
      <c r="F153" s="164"/>
      <c r="G153" s="322"/>
      <c r="H153" s="174"/>
      <c r="I153" s="122"/>
      <c r="J153" s="167"/>
      <c r="K153" s="118"/>
      <c r="L153" s="177"/>
      <c r="M153" s="118">
        <f t="shared" si="2"/>
        <v>0</v>
      </c>
    </row>
    <row r="154" spans="1:13" ht="15">
      <c r="A154" s="282" t="s">
        <v>362</v>
      </c>
      <c r="B154" s="157"/>
      <c r="C154" s="120"/>
      <c r="D154" s="121"/>
      <c r="E154" s="122"/>
      <c r="F154" s="164"/>
      <c r="G154" s="322"/>
      <c r="H154" s="174"/>
      <c r="I154" s="122"/>
      <c r="J154" s="167"/>
      <c r="K154" s="118"/>
      <c r="L154" s="177"/>
      <c r="M154" s="118">
        <f t="shared" si="2"/>
        <v>0</v>
      </c>
    </row>
    <row r="155" spans="1:13" ht="15">
      <c r="A155" s="282" t="s">
        <v>363</v>
      </c>
      <c r="B155" s="157">
        <v>9</v>
      </c>
      <c r="C155" s="120"/>
      <c r="D155" s="121"/>
      <c r="E155" s="122"/>
      <c r="F155" s="164"/>
      <c r="G155" s="322"/>
      <c r="H155" s="174"/>
      <c r="I155" s="122"/>
      <c r="J155" s="167"/>
      <c r="K155" s="118"/>
      <c r="L155" s="177"/>
      <c r="M155" s="118">
        <f t="shared" si="2"/>
        <v>9</v>
      </c>
    </row>
    <row r="156" spans="1:13" ht="15">
      <c r="A156" s="282" t="s">
        <v>364</v>
      </c>
      <c r="B156" s="157"/>
      <c r="C156" s="120"/>
      <c r="D156" s="121"/>
      <c r="E156" s="122"/>
      <c r="F156" s="164"/>
      <c r="G156" s="322"/>
      <c r="H156" s="174"/>
      <c r="I156" s="122"/>
      <c r="J156" s="167"/>
      <c r="K156" s="118"/>
      <c r="L156" s="177"/>
      <c r="M156" s="118">
        <f t="shared" si="2"/>
        <v>0</v>
      </c>
    </row>
    <row r="157" spans="1:13" ht="15">
      <c r="A157" s="282" t="s">
        <v>365</v>
      </c>
      <c r="B157" s="157"/>
      <c r="C157" s="120"/>
      <c r="D157" s="121"/>
      <c r="E157" s="122"/>
      <c r="F157" s="164"/>
      <c r="G157" s="322"/>
      <c r="H157" s="174"/>
      <c r="I157" s="122"/>
      <c r="J157" s="167"/>
      <c r="K157" s="118"/>
      <c r="L157" s="177"/>
      <c r="M157" s="118">
        <f t="shared" si="2"/>
        <v>0</v>
      </c>
    </row>
    <row r="158" spans="1:13" ht="15">
      <c r="A158" s="282" t="s">
        <v>366</v>
      </c>
      <c r="B158" s="157"/>
      <c r="C158" s="120"/>
      <c r="D158" s="121"/>
      <c r="E158" s="122"/>
      <c r="F158" s="164"/>
      <c r="G158" s="322"/>
      <c r="H158" s="174"/>
      <c r="I158" s="122"/>
      <c r="J158" s="167"/>
      <c r="K158" s="118"/>
      <c r="L158" s="177"/>
      <c r="M158" s="118">
        <f t="shared" si="2"/>
        <v>0</v>
      </c>
    </row>
    <row r="159" spans="1:13" ht="15">
      <c r="A159" s="282" t="s">
        <v>367</v>
      </c>
      <c r="B159" s="157"/>
      <c r="C159" s="120"/>
      <c r="D159" s="121"/>
      <c r="E159" s="122"/>
      <c r="F159" s="164"/>
      <c r="G159" s="322"/>
      <c r="H159" s="174"/>
      <c r="I159" s="122"/>
      <c r="J159" s="167"/>
      <c r="K159" s="118"/>
      <c r="L159" s="177"/>
      <c r="M159" s="118">
        <f t="shared" si="2"/>
        <v>0</v>
      </c>
    </row>
    <row r="160" spans="1:13" ht="15">
      <c r="A160" s="282" t="s">
        <v>368</v>
      </c>
      <c r="B160" s="157">
        <v>22</v>
      </c>
      <c r="C160" s="120"/>
      <c r="D160" s="121"/>
      <c r="E160" s="122"/>
      <c r="F160" s="164"/>
      <c r="G160" s="322"/>
      <c r="H160" s="174"/>
      <c r="I160" s="122"/>
      <c r="J160" s="167"/>
      <c r="K160" s="118"/>
      <c r="L160" s="177"/>
      <c r="M160" s="118">
        <f t="shared" si="2"/>
        <v>22</v>
      </c>
    </row>
    <row r="161" spans="1:13" ht="15">
      <c r="A161" s="282" t="s">
        <v>369</v>
      </c>
      <c r="B161" s="157">
        <v>31</v>
      </c>
      <c r="C161" s="120"/>
      <c r="D161" s="121"/>
      <c r="E161" s="122"/>
      <c r="F161" s="164"/>
      <c r="G161" s="322"/>
      <c r="H161" s="174"/>
      <c r="I161" s="122"/>
      <c r="J161" s="167"/>
      <c r="K161" s="118"/>
      <c r="L161" s="177"/>
      <c r="M161" s="118">
        <f t="shared" si="2"/>
        <v>31</v>
      </c>
    </row>
    <row r="162" spans="1:13" ht="15">
      <c r="A162" s="282" t="s">
        <v>370</v>
      </c>
      <c r="B162" s="157"/>
      <c r="C162" s="120"/>
      <c r="D162" s="121"/>
      <c r="E162" s="122"/>
      <c r="F162" s="164"/>
      <c r="G162" s="322"/>
      <c r="H162" s="174"/>
      <c r="I162" s="122"/>
      <c r="J162" s="167"/>
      <c r="K162" s="118"/>
      <c r="L162" s="177"/>
      <c r="M162" s="118">
        <f t="shared" si="2"/>
        <v>0</v>
      </c>
    </row>
    <row r="163" spans="1:13" ht="15">
      <c r="A163" s="282" t="s">
        <v>371</v>
      </c>
      <c r="B163" s="157">
        <v>2</v>
      </c>
      <c r="C163" s="120"/>
      <c r="D163" s="121"/>
      <c r="E163" s="122"/>
      <c r="F163" s="164"/>
      <c r="G163" s="322"/>
      <c r="H163" s="174"/>
      <c r="I163" s="122"/>
      <c r="J163" s="167"/>
      <c r="K163" s="118"/>
      <c r="L163" s="177"/>
      <c r="M163" s="118">
        <f t="shared" si="2"/>
        <v>2</v>
      </c>
    </row>
    <row r="164" spans="1:13" ht="15">
      <c r="A164" s="282" t="s">
        <v>372</v>
      </c>
      <c r="B164" s="157"/>
      <c r="C164" s="120"/>
      <c r="D164" s="121"/>
      <c r="E164" s="122"/>
      <c r="F164" s="164"/>
      <c r="G164" s="322"/>
      <c r="H164" s="174"/>
      <c r="I164" s="122"/>
      <c r="J164" s="167"/>
      <c r="K164" s="118"/>
      <c r="L164" s="177"/>
      <c r="M164" s="118">
        <f t="shared" si="2"/>
        <v>0</v>
      </c>
    </row>
    <row r="165" spans="1:13" ht="15">
      <c r="A165" s="282" t="s">
        <v>373</v>
      </c>
      <c r="B165" s="157"/>
      <c r="C165" s="120"/>
      <c r="D165" s="121"/>
      <c r="E165" s="122"/>
      <c r="F165" s="164"/>
      <c r="G165" s="322"/>
      <c r="H165" s="174"/>
      <c r="I165" s="122"/>
      <c r="J165" s="167"/>
      <c r="K165" s="118"/>
      <c r="L165" s="177"/>
      <c r="M165" s="118">
        <f t="shared" si="2"/>
        <v>0</v>
      </c>
    </row>
    <row r="166" spans="1:13" ht="15">
      <c r="A166" s="282" t="s">
        <v>374</v>
      </c>
      <c r="B166" s="157"/>
      <c r="C166" s="120"/>
      <c r="D166" s="121"/>
      <c r="E166" s="122"/>
      <c r="F166" s="164"/>
      <c r="G166" s="322"/>
      <c r="H166" s="174"/>
      <c r="I166" s="122"/>
      <c r="J166" s="167"/>
      <c r="K166" s="118"/>
      <c r="L166" s="177"/>
      <c r="M166" s="118">
        <f t="shared" si="2"/>
        <v>0</v>
      </c>
    </row>
    <row r="167" spans="1:13" ht="15">
      <c r="A167" s="282" t="s">
        <v>375</v>
      </c>
      <c r="B167" s="157"/>
      <c r="C167" s="120"/>
      <c r="D167" s="121"/>
      <c r="E167" s="122"/>
      <c r="F167" s="164"/>
      <c r="G167" s="322"/>
      <c r="H167" s="174"/>
      <c r="I167" s="122"/>
      <c r="J167" s="167"/>
      <c r="K167" s="118"/>
      <c r="L167" s="177"/>
      <c r="M167" s="118">
        <f t="shared" si="2"/>
        <v>0</v>
      </c>
    </row>
    <row r="168" spans="1:13" ht="15">
      <c r="A168" s="282" t="s">
        <v>376</v>
      </c>
      <c r="B168" s="157">
        <v>1</v>
      </c>
      <c r="C168" s="120"/>
      <c r="D168" s="121"/>
      <c r="E168" s="122"/>
      <c r="F168" s="164"/>
      <c r="G168" s="322"/>
      <c r="H168" s="174"/>
      <c r="I168" s="122"/>
      <c r="J168" s="167"/>
      <c r="K168" s="118"/>
      <c r="L168" s="177"/>
      <c r="M168" s="118">
        <f t="shared" si="2"/>
        <v>1</v>
      </c>
    </row>
    <row r="169" spans="1:13" ht="15">
      <c r="A169" s="282" t="s">
        <v>377</v>
      </c>
      <c r="B169" s="157"/>
      <c r="C169" s="120"/>
      <c r="D169" s="121"/>
      <c r="E169" s="122"/>
      <c r="F169" s="164"/>
      <c r="G169" s="322"/>
      <c r="H169" s="174"/>
      <c r="I169" s="122"/>
      <c r="J169" s="167"/>
      <c r="K169" s="118"/>
      <c r="L169" s="177"/>
      <c r="M169" s="118">
        <f t="shared" si="2"/>
        <v>0</v>
      </c>
    </row>
    <row r="170" spans="1:13" ht="15">
      <c r="A170" s="282" t="s">
        <v>378</v>
      </c>
      <c r="B170" s="157"/>
      <c r="C170" s="120"/>
      <c r="D170" s="121"/>
      <c r="E170" s="122"/>
      <c r="F170" s="164"/>
      <c r="G170" s="322"/>
      <c r="H170" s="174"/>
      <c r="I170" s="122"/>
      <c r="J170" s="167"/>
      <c r="K170" s="118"/>
      <c r="L170" s="177"/>
      <c r="M170" s="118">
        <f t="shared" si="2"/>
        <v>0</v>
      </c>
    </row>
    <row r="171" spans="1:13" ht="15">
      <c r="A171" s="282" t="s">
        <v>379</v>
      </c>
      <c r="B171" s="157"/>
      <c r="C171" s="120"/>
      <c r="D171" s="121"/>
      <c r="E171" s="122"/>
      <c r="F171" s="164"/>
      <c r="G171" s="322"/>
      <c r="H171" s="174"/>
      <c r="I171" s="122"/>
      <c r="J171" s="167"/>
      <c r="K171" s="118"/>
      <c r="L171" s="177"/>
      <c r="M171" s="118">
        <f t="shared" si="2"/>
        <v>0</v>
      </c>
    </row>
    <row r="172" spans="1:13" ht="15">
      <c r="A172" s="282" t="s">
        <v>380</v>
      </c>
      <c r="B172" s="157"/>
      <c r="C172" s="120"/>
      <c r="D172" s="121"/>
      <c r="E172" s="122"/>
      <c r="F172" s="164"/>
      <c r="G172" s="322"/>
      <c r="H172" s="174"/>
      <c r="I172" s="122"/>
      <c r="J172" s="167"/>
      <c r="K172" s="118"/>
      <c r="L172" s="177"/>
      <c r="M172" s="118">
        <f t="shared" si="2"/>
        <v>0</v>
      </c>
    </row>
    <row r="173" spans="1:13" ht="15">
      <c r="A173" s="282" t="s">
        <v>381</v>
      </c>
      <c r="B173" s="157">
        <v>4</v>
      </c>
      <c r="C173" s="120"/>
      <c r="D173" s="121"/>
      <c r="E173" s="122"/>
      <c r="F173" s="164"/>
      <c r="G173" s="322"/>
      <c r="H173" s="174"/>
      <c r="I173" s="122"/>
      <c r="J173" s="167"/>
      <c r="K173" s="118"/>
      <c r="L173" s="177"/>
      <c r="M173" s="118">
        <f t="shared" si="2"/>
        <v>4</v>
      </c>
    </row>
    <row r="174" spans="1:13" ht="15">
      <c r="A174" s="282" t="s">
        <v>382</v>
      </c>
      <c r="B174" s="157">
        <v>3</v>
      </c>
      <c r="C174" s="120"/>
      <c r="D174" s="121"/>
      <c r="E174" s="122"/>
      <c r="F174" s="164"/>
      <c r="G174" s="322"/>
      <c r="H174" s="174"/>
      <c r="I174" s="122"/>
      <c r="J174" s="167"/>
      <c r="K174" s="118"/>
      <c r="L174" s="177"/>
      <c r="M174" s="118">
        <f t="shared" si="2"/>
        <v>3</v>
      </c>
    </row>
    <row r="175" spans="1:13" ht="15">
      <c r="A175" s="282" t="s">
        <v>383</v>
      </c>
      <c r="B175" s="157">
        <v>9</v>
      </c>
      <c r="C175" s="120"/>
      <c r="D175" s="121"/>
      <c r="E175" s="122"/>
      <c r="F175" s="164"/>
      <c r="G175" s="322"/>
      <c r="H175" s="174"/>
      <c r="I175" s="122"/>
      <c r="J175" s="167"/>
      <c r="K175" s="118"/>
      <c r="L175" s="177"/>
      <c r="M175" s="118">
        <f t="shared" si="2"/>
        <v>9</v>
      </c>
    </row>
    <row r="176" spans="1:13" ht="15">
      <c r="A176" s="282" t="s">
        <v>384</v>
      </c>
      <c r="B176" s="157"/>
      <c r="C176" s="120"/>
      <c r="D176" s="121"/>
      <c r="E176" s="122"/>
      <c r="F176" s="164"/>
      <c r="G176" s="322"/>
      <c r="H176" s="174"/>
      <c r="I176" s="122"/>
      <c r="J176" s="167"/>
      <c r="K176" s="118"/>
      <c r="L176" s="177"/>
      <c r="M176" s="118">
        <f t="shared" si="2"/>
        <v>0</v>
      </c>
    </row>
    <row r="177" spans="1:13" ht="15">
      <c r="A177" s="282" t="s">
        <v>385</v>
      </c>
      <c r="B177" s="157"/>
      <c r="C177" s="120"/>
      <c r="D177" s="121"/>
      <c r="E177" s="122"/>
      <c r="F177" s="164"/>
      <c r="G177" s="322"/>
      <c r="H177" s="174"/>
      <c r="I177" s="122"/>
      <c r="J177" s="167"/>
      <c r="K177" s="118"/>
      <c r="L177" s="177"/>
      <c r="M177" s="118">
        <f t="shared" si="2"/>
        <v>0</v>
      </c>
    </row>
    <row r="178" spans="1:13" ht="15">
      <c r="A178" s="282" t="s">
        <v>386</v>
      </c>
      <c r="B178" s="157"/>
      <c r="C178" s="120"/>
      <c r="D178" s="121"/>
      <c r="E178" s="122"/>
      <c r="F178" s="164"/>
      <c r="G178" s="322"/>
      <c r="H178" s="174"/>
      <c r="I178" s="122"/>
      <c r="J178" s="167"/>
      <c r="K178" s="118"/>
      <c r="L178" s="177"/>
      <c r="M178" s="118">
        <f t="shared" si="2"/>
        <v>0</v>
      </c>
    </row>
    <row r="179" spans="1:13" ht="15">
      <c r="A179" s="282" t="s">
        <v>387</v>
      </c>
      <c r="B179" s="157"/>
      <c r="C179" s="120"/>
      <c r="D179" s="121"/>
      <c r="E179" s="122"/>
      <c r="F179" s="164"/>
      <c r="G179" s="322"/>
      <c r="H179" s="174"/>
      <c r="I179" s="122"/>
      <c r="J179" s="167"/>
      <c r="K179" s="118"/>
      <c r="L179" s="177"/>
      <c r="M179" s="118">
        <f t="shared" si="2"/>
        <v>0</v>
      </c>
    </row>
    <row r="180" spans="1:13" ht="15">
      <c r="A180" s="282" t="s">
        <v>388</v>
      </c>
      <c r="B180" s="157">
        <v>38</v>
      </c>
      <c r="C180" s="120"/>
      <c r="D180" s="121"/>
      <c r="E180" s="122"/>
      <c r="F180" s="164"/>
      <c r="G180" s="322"/>
      <c r="H180" s="174"/>
      <c r="I180" s="122"/>
      <c r="J180" s="167"/>
      <c r="K180" s="118"/>
      <c r="L180" s="177"/>
      <c r="M180" s="118">
        <f t="shared" si="2"/>
        <v>38</v>
      </c>
    </row>
    <row r="181" spans="1:13" ht="15">
      <c r="A181" s="282" t="s">
        <v>389</v>
      </c>
      <c r="B181" s="157"/>
      <c r="C181" s="120"/>
      <c r="D181" s="121"/>
      <c r="E181" s="122"/>
      <c r="F181" s="164"/>
      <c r="G181" s="322"/>
      <c r="H181" s="174"/>
      <c r="I181" s="122"/>
      <c r="J181" s="167"/>
      <c r="K181" s="118"/>
      <c r="L181" s="177"/>
      <c r="M181" s="118">
        <f t="shared" si="2"/>
        <v>0</v>
      </c>
    </row>
    <row r="182" spans="1:13" ht="15">
      <c r="A182" s="282" t="s">
        <v>390</v>
      </c>
      <c r="B182" s="157"/>
      <c r="C182" s="120"/>
      <c r="D182" s="121"/>
      <c r="E182" s="122"/>
      <c r="F182" s="164"/>
      <c r="G182" s="322"/>
      <c r="H182" s="174"/>
      <c r="I182" s="122"/>
      <c r="J182" s="167"/>
      <c r="K182" s="118"/>
      <c r="L182" s="177"/>
      <c r="M182" s="118">
        <f t="shared" si="2"/>
        <v>0</v>
      </c>
    </row>
    <row r="183" spans="1:13" ht="15">
      <c r="A183" s="282" t="s">
        <v>391</v>
      </c>
      <c r="B183" s="157"/>
      <c r="C183" s="120"/>
      <c r="D183" s="121"/>
      <c r="E183" s="122"/>
      <c r="F183" s="164"/>
      <c r="G183" s="322"/>
      <c r="H183" s="174"/>
      <c r="I183" s="122"/>
      <c r="J183" s="167"/>
      <c r="K183" s="118"/>
      <c r="L183" s="177"/>
      <c r="M183" s="118">
        <f t="shared" si="2"/>
        <v>0</v>
      </c>
    </row>
    <row r="184" spans="1:13" ht="15">
      <c r="A184" s="282" t="s">
        <v>392</v>
      </c>
      <c r="B184" s="157"/>
      <c r="C184" s="120"/>
      <c r="D184" s="121"/>
      <c r="E184" s="122"/>
      <c r="F184" s="164"/>
      <c r="G184" s="322"/>
      <c r="H184" s="174"/>
      <c r="I184" s="122"/>
      <c r="J184" s="167"/>
      <c r="K184" s="118"/>
      <c r="L184" s="177"/>
      <c r="M184" s="118">
        <f t="shared" si="2"/>
        <v>0</v>
      </c>
    </row>
    <row r="185" spans="1:13" ht="15">
      <c r="A185" s="282" t="s">
        <v>393</v>
      </c>
      <c r="B185" s="157"/>
      <c r="C185" s="120"/>
      <c r="D185" s="121"/>
      <c r="E185" s="122"/>
      <c r="F185" s="164"/>
      <c r="G185" s="322"/>
      <c r="H185" s="174"/>
      <c r="I185" s="122"/>
      <c r="J185" s="167"/>
      <c r="K185" s="118"/>
      <c r="L185" s="177"/>
      <c r="M185" s="118">
        <f t="shared" si="2"/>
        <v>0</v>
      </c>
    </row>
    <row r="186" spans="1:13" ht="15">
      <c r="A186" s="282" t="s">
        <v>394</v>
      </c>
      <c r="B186" s="157"/>
      <c r="C186" s="120"/>
      <c r="D186" s="121"/>
      <c r="E186" s="122"/>
      <c r="F186" s="164"/>
      <c r="G186" s="322"/>
      <c r="H186" s="174"/>
      <c r="I186" s="122"/>
      <c r="J186" s="167"/>
      <c r="K186" s="118"/>
      <c r="L186" s="177"/>
      <c r="M186" s="118">
        <f t="shared" si="2"/>
        <v>0</v>
      </c>
    </row>
    <row r="187" spans="1:13" ht="15">
      <c r="A187" s="282" t="s">
        <v>395</v>
      </c>
      <c r="B187" s="157"/>
      <c r="C187" s="120"/>
      <c r="D187" s="121"/>
      <c r="E187" s="122"/>
      <c r="F187" s="164"/>
      <c r="G187" s="322"/>
      <c r="H187" s="174"/>
      <c r="I187" s="122"/>
      <c r="J187" s="167"/>
      <c r="K187" s="118"/>
      <c r="L187" s="177"/>
      <c r="M187" s="118">
        <f t="shared" si="2"/>
        <v>0</v>
      </c>
    </row>
    <row r="188" spans="1:13" ht="15">
      <c r="A188" s="282" t="s">
        <v>396</v>
      </c>
      <c r="B188" s="157">
        <v>2</v>
      </c>
      <c r="C188" s="120"/>
      <c r="D188" s="121"/>
      <c r="E188" s="122"/>
      <c r="F188" s="164"/>
      <c r="G188" s="322"/>
      <c r="H188" s="174"/>
      <c r="I188" s="122"/>
      <c r="J188" s="167"/>
      <c r="K188" s="118"/>
      <c r="L188" s="177"/>
      <c r="M188" s="118">
        <f t="shared" si="2"/>
        <v>2</v>
      </c>
    </row>
    <row r="189" spans="1:13" ht="15">
      <c r="A189" s="282" t="s">
        <v>397</v>
      </c>
      <c r="B189" s="157"/>
      <c r="C189" s="120"/>
      <c r="D189" s="121"/>
      <c r="E189" s="122"/>
      <c r="F189" s="164"/>
      <c r="G189" s="322"/>
      <c r="H189" s="174"/>
      <c r="I189" s="122"/>
      <c r="J189" s="167"/>
      <c r="K189" s="118"/>
      <c r="L189" s="177"/>
      <c r="M189" s="118">
        <f t="shared" si="2"/>
        <v>0</v>
      </c>
    </row>
    <row r="190" spans="1:13" ht="15">
      <c r="A190" s="282" t="s">
        <v>398</v>
      </c>
      <c r="B190" s="157"/>
      <c r="C190" s="120"/>
      <c r="D190" s="121"/>
      <c r="E190" s="122"/>
      <c r="F190" s="164"/>
      <c r="G190" s="322"/>
      <c r="H190" s="174"/>
      <c r="I190" s="122"/>
      <c r="J190" s="167"/>
      <c r="K190" s="118"/>
      <c r="L190" s="177"/>
      <c r="M190" s="118">
        <f t="shared" si="2"/>
        <v>0</v>
      </c>
    </row>
    <row r="191" spans="1:13" ht="15">
      <c r="A191" s="282" t="s">
        <v>399</v>
      </c>
      <c r="B191" s="157">
        <v>2</v>
      </c>
      <c r="C191" s="120"/>
      <c r="D191" s="121"/>
      <c r="E191" s="122"/>
      <c r="F191" s="164"/>
      <c r="G191" s="322"/>
      <c r="H191" s="174"/>
      <c r="I191" s="122"/>
      <c r="J191" s="167"/>
      <c r="K191" s="118"/>
      <c r="L191" s="177"/>
      <c r="M191" s="118">
        <f t="shared" si="2"/>
        <v>2</v>
      </c>
    </row>
    <row r="192" spans="1:13" ht="15">
      <c r="A192" s="282" t="s">
        <v>400</v>
      </c>
      <c r="B192" s="157"/>
      <c r="C192" s="120"/>
      <c r="D192" s="121"/>
      <c r="E192" s="122"/>
      <c r="F192" s="164"/>
      <c r="G192" s="322"/>
      <c r="H192" s="174"/>
      <c r="I192" s="122"/>
      <c r="J192" s="167"/>
      <c r="K192" s="118"/>
      <c r="L192" s="177"/>
      <c r="M192" s="118">
        <f t="shared" si="2"/>
        <v>0</v>
      </c>
    </row>
    <row r="193" spans="1:13" ht="15">
      <c r="A193" s="282" t="s">
        <v>401</v>
      </c>
      <c r="B193" s="157"/>
      <c r="C193" s="120"/>
      <c r="D193" s="121"/>
      <c r="E193" s="122"/>
      <c r="F193" s="164"/>
      <c r="G193" s="322"/>
      <c r="H193" s="174"/>
      <c r="I193" s="122"/>
      <c r="J193" s="167"/>
      <c r="K193" s="118"/>
      <c r="L193" s="177"/>
      <c r="M193" s="118">
        <f t="shared" si="2"/>
        <v>0</v>
      </c>
    </row>
    <row r="194" spans="1:13" ht="15">
      <c r="A194" s="282" t="s">
        <v>402</v>
      </c>
      <c r="B194" s="157"/>
      <c r="C194" s="120"/>
      <c r="D194" s="121"/>
      <c r="E194" s="122"/>
      <c r="F194" s="164"/>
      <c r="G194" s="322"/>
      <c r="H194" s="174"/>
      <c r="I194" s="122"/>
      <c r="J194" s="167"/>
      <c r="K194" s="118"/>
      <c r="L194" s="177"/>
      <c r="M194" s="118">
        <f t="shared" si="2"/>
        <v>0</v>
      </c>
    </row>
    <row r="195" spans="1:13" ht="15">
      <c r="A195" s="282" t="s">
        <v>403</v>
      </c>
      <c r="B195" s="157"/>
      <c r="C195" s="120"/>
      <c r="D195" s="121"/>
      <c r="E195" s="122"/>
      <c r="F195" s="164"/>
      <c r="G195" s="322"/>
      <c r="H195" s="174"/>
      <c r="I195" s="122"/>
      <c r="J195" s="167"/>
      <c r="K195" s="118"/>
      <c r="L195" s="177"/>
      <c r="M195" s="118">
        <f t="shared" si="2"/>
        <v>0</v>
      </c>
    </row>
    <row r="196" spans="1:13" ht="15">
      <c r="A196" s="282" t="s">
        <v>404</v>
      </c>
      <c r="B196" s="157"/>
      <c r="C196" s="120"/>
      <c r="D196" s="121"/>
      <c r="E196" s="122"/>
      <c r="F196" s="164"/>
      <c r="G196" s="322"/>
      <c r="H196" s="174"/>
      <c r="I196" s="122"/>
      <c r="J196" s="167"/>
      <c r="K196" s="118"/>
      <c r="L196" s="177"/>
      <c r="M196" s="118">
        <f t="shared" si="2"/>
        <v>0</v>
      </c>
    </row>
    <row r="197" spans="1:13" ht="15">
      <c r="A197" s="282" t="s">
        <v>405</v>
      </c>
      <c r="B197" s="157"/>
      <c r="C197" s="120"/>
      <c r="D197" s="121"/>
      <c r="E197" s="122"/>
      <c r="F197" s="164"/>
      <c r="G197" s="322"/>
      <c r="H197" s="174"/>
      <c r="I197" s="122"/>
      <c r="J197" s="167"/>
      <c r="K197" s="118"/>
      <c r="L197" s="177"/>
      <c r="M197" s="118">
        <f t="shared" si="2"/>
        <v>0</v>
      </c>
    </row>
    <row r="198" spans="1:13" ht="15">
      <c r="A198" s="282" t="s">
        <v>406</v>
      </c>
      <c r="B198" s="157"/>
      <c r="C198" s="120"/>
      <c r="D198" s="121"/>
      <c r="E198" s="122"/>
      <c r="F198" s="164"/>
      <c r="G198" s="322"/>
      <c r="H198" s="174"/>
      <c r="I198" s="122"/>
      <c r="J198" s="167"/>
      <c r="K198" s="118"/>
      <c r="L198" s="177"/>
      <c r="M198" s="118">
        <f t="shared" si="2"/>
        <v>0</v>
      </c>
    </row>
    <row r="199" spans="1:13" ht="15">
      <c r="A199" s="282" t="s">
        <v>407</v>
      </c>
      <c r="B199" s="157"/>
      <c r="C199" s="120"/>
      <c r="D199" s="121"/>
      <c r="E199" s="122"/>
      <c r="F199" s="164"/>
      <c r="G199" s="322"/>
      <c r="H199" s="174"/>
      <c r="I199" s="122"/>
      <c r="J199" s="167"/>
      <c r="K199" s="118"/>
      <c r="L199" s="177"/>
      <c r="M199" s="118">
        <f t="shared" si="2"/>
        <v>0</v>
      </c>
    </row>
    <row r="200" spans="1:13" ht="15">
      <c r="A200" s="282" t="s">
        <v>408</v>
      </c>
      <c r="B200" s="157"/>
      <c r="C200" s="120"/>
      <c r="D200" s="121"/>
      <c r="E200" s="122"/>
      <c r="F200" s="164"/>
      <c r="G200" s="322"/>
      <c r="H200" s="174"/>
      <c r="I200" s="122"/>
      <c r="J200" s="167"/>
      <c r="K200" s="118"/>
      <c r="L200" s="177"/>
      <c r="M200" s="118">
        <f aca="true" t="shared" si="3" ref="M200:M263">B200+C200+D200+E200+F200+G200+H200+I200+J200+K200+L200</f>
        <v>0</v>
      </c>
    </row>
    <row r="201" spans="1:13" ht="15">
      <c r="A201" s="282" t="s">
        <v>409</v>
      </c>
      <c r="B201" s="157"/>
      <c r="C201" s="120"/>
      <c r="D201" s="121"/>
      <c r="E201" s="122"/>
      <c r="F201" s="164"/>
      <c r="G201" s="322"/>
      <c r="H201" s="174"/>
      <c r="I201" s="122"/>
      <c r="J201" s="167"/>
      <c r="K201" s="118"/>
      <c r="L201" s="177"/>
      <c r="M201" s="118">
        <f t="shared" si="3"/>
        <v>0</v>
      </c>
    </row>
    <row r="202" spans="1:13" ht="15">
      <c r="A202" s="282" t="s">
        <v>410</v>
      </c>
      <c r="B202" s="157"/>
      <c r="C202" s="120"/>
      <c r="D202" s="121"/>
      <c r="E202" s="122"/>
      <c r="F202" s="164"/>
      <c r="G202" s="322"/>
      <c r="H202" s="174"/>
      <c r="I202" s="122"/>
      <c r="J202" s="167"/>
      <c r="K202" s="118"/>
      <c r="L202" s="177"/>
      <c r="M202" s="118">
        <f t="shared" si="3"/>
        <v>0</v>
      </c>
    </row>
    <row r="203" spans="1:13" ht="15">
      <c r="A203" s="282" t="s">
        <v>411</v>
      </c>
      <c r="B203" s="157"/>
      <c r="C203" s="120"/>
      <c r="D203" s="121"/>
      <c r="E203" s="122"/>
      <c r="F203" s="164"/>
      <c r="G203" s="322"/>
      <c r="H203" s="174"/>
      <c r="I203" s="122"/>
      <c r="J203" s="167"/>
      <c r="K203" s="118"/>
      <c r="L203" s="177"/>
      <c r="M203" s="118">
        <f t="shared" si="3"/>
        <v>0</v>
      </c>
    </row>
    <row r="204" spans="1:13" ht="15">
      <c r="A204" s="282" t="s">
        <v>412</v>
      </c>
      <c r="B204" s="157"/>
      <c r="C204" s="120"/>
      <c r="D204" s="121"/>
      <c r="E204" s="122"/>
      <c r="F204" s="164"/>
      <c r="G204" s="322"/>
      <c r="H204" s="174"/>
      <c r="I204" s="122"/>
      <c r="J204" s="167"/>
      <c r="K204" s="118"/>
      <c r="L204" s="177"/>
      <c r="M204" s="118">
        <f t="shared" si="3"/>
        <v>0</v>
      </c>
    </row>
    <row r="205" spans="1:13" ht="15">
      <c r="A205" s="282" t="s">
        <v>413</v>
      </c>
      <c r="B205" s="157"/>
      <c r="C205" s="120"/>
      <c r="D205" s="121"/>
      <c r="E205" s="122"/>
      <c r="F205" s="164"/>
      <c r="G205" s="322"/>
      <c r="H205" s="174"/>
      <c r="I205" s="122"/>
      <c r="J205" s="167"/>
      <c r="K205" s="118"/>
      <c r="L205" s="177"/>
      <c r="M205" s="118">
        <f t="shared" si="3"/>
        <v>0</v>
      </c>
    </row>
    <row r="206" spans="1:13" ht="15">
      <c r="A206" s="282" t="s">
        <v>414</v>
      </c>
      <c r="B206" s="157">
        <v>1</v>
      </c>
      <c r="C206" s="120"/>
      <c r="D206" s="121"/>
      <c r="E206" s="122"/>
      <c r="F206" s="164"/>
      <c r="G206" s="322"/>
      <c r="H206" s="174"/>
      <c r="I206" s="122"/>
      <c r="J206" s="167"/>
      <c r="K206" s="118"/>
      <c r="L206" s="177"/>
      <c r="M206" s="118">
        <f t="shared" si="3"/>
        <v>1</v>
      </c>
    </row>
    <row r="207" spans="1:13" ht="15">
      <c r="A207" s="282" t="s">
        <v>415</v>
      </c>
      <c r="B207" s="157"/>
      <c r="C207" s="120"/>
      <c r="D207" s="121"/>
      <c r="E207" s="122"/>
      <c r="F207" s="164"/>
      <c r="G207" s="322"/>
      <c r="H207" s="174"/>
      <c r="I207" s="122"/>
      <c r="J207" s="167"/>
      <c r="K207" s="118"/>
      <c r="L207" s="177"/>
      <c r="M207" s="118">
        <f t="shared" si="3"/>
        <v>0</v>
      </c>
    </row>
    <row r="208" spans="1:13" ht="15">
      <c r="A208" s="282" t="s">
        <v>416</v>
      </c>
      <c r="B208" s="157"/>
      <c r="C208" s="120"/>
      <c r="D208" s="121"/>
      <c r="E208" s="122"/>
      <c r="F208" s="164"/>
      <c r="G208" s="322"/>
      <c r="H208" s="174"/>
      <c r="I208" s="122"/>
      <c r="J208" s="167"/>
      <c r="K208" s="118"/>
      <c r="L208" s="177"/>
      <c r="M208" s="118">
        <f t="shared" si="3"/>
        <v>0</v>
      </c>
    </row>
    <row r="209" spans="1:13" ht="15">
      <c r="A209" s="282" t="s">
        <v>417</v>
      </c>
      <c r="B209" s="157"/>
      <c r="C209" s="120"/>
      <c r="D209" s="121"/>
      <c r="E209" s="122"/>
      <c r="F209" s="164"/>
      <c r="G209" s="322"/>
      <c r="H209" s="174"/>
      <c r="I209" s="122"/>
      <c r="J209" s="167"/>
      <c r="K209" s="118"/>
      <c r="L209" s="177"/>
      <c r="M209" s="118">
        <f t="shared" si="3"/>
        <v>0</v>
      </c>
    </row>
    <row r="210" spans="1:13" ht="15">
      <c r="A210" s="282" t="s">
        <v>418</v>
      </c>
      <c r="B210" s="157">
        <v>12</v>
      </c>
      <c r="C210" s="120"/>
      <c r="D210" s="121"/>
      <c r="E210" s="122"/>
      <c r="F210" s="164"/>
      <c r="G210" s="322"/>
      <c r="H210" s="174"/>
      <c r="I210" s="122"/>
      <c r="J210" s="167"/>
      <c r="K210" s="118"/>
      <c r="L210" s="177">
        <v>1</v>
      </c>
      <c r="M210" s="118">
        <f t="shared" si="3"/>
        <v>13</v>
      </c>
    </row>
    <row r="211" spans="1:13" ht="15">
      <c r="A211" s="282" t="s">
        <v>419</v>
      </c>
      <c r="B211" s="157"/>
      <c r="C211" s="120"/>
      <c r="D211" s="121"/>
      <c r="E211" s="122"/>
      <c r="F211" s="164"/>
      <c r="G211" s="322"/>
      <c r="H211" s="174"/>
      <c r="I211" s="122"/>
      <c r="J211" s="167"/>
      <c r="K211" s="118"/>
      <c r="L211" s="177"/>
      <c r="M211" s="118">
        <f t="shared" si="3"/>
        <v>0</v>
      </c>
    </row>
    <row r="212" spans="1:13" ht="15">
      <c r="A212" s="282" t="s">
        <v>420</v>
      </c>
      <c r="B212" s="157">
        <v>36</v>
      </c>
      <c r="C212" s="120"/>
      <c r="D212" s="121"/>
      <c r="E212" s="122"/>
      <c r="F212" s="164"/>
      <c r="G212" s="322"/>
      <c r="H212" s="174"/>
      <c r="I212" s="122"/>
      <c r="J212" s="167"/>
      <c r="K212" s="118"/>
      <c r="L212" s="177">
        <v>1</v>
      </c>
      <c r="M212" s="118">
        <f t="shared" si="3"/>
        <v>37</v>
      </c>
    </row>
    <row r="213" spans="1:13" ht="15">
      <c r="A213" s="282" t="s">
        <v>421</v>
      </c>
      <c r="B213" s="157">
        <v>31</v>
      </c>
      <c r="C213" s="120"/>
      <c r="D213" s="121"/>
      <c r="E213" s="122"/>
      <c r="F213" s="164"/>
      <c r="G213" s="322"/>
      <c r="H213" s="174"/>
      <c r="I213" s="122"/>
      <c r="J213" s="167"/>
      <c r="K213" s="118"/>
      <c r="L213" s="177">
        <v>3</v>
      </c>
      <c r="M213" s="118">
        <f t="shared" si="3"/>
        <v>34</v>
      </c>
    </row>
    <row r="214" spans="1:13" ht="15">
      <c r="A214" s="282" t="s">
        <v>422</v>
      </c>
      <c r="B214" s="157"/>
      <c r="C214" s="120"/>
      <c r="D214" s="121"/>
      <c r="E214" s="122"/>
      <c r="F214" s="164"/>
      <c r="G214" s="322"/>
      <c r="H214" s="174"/>
      <c r="I214" s="122"/>
      <c r="J214" s="167"/>
      <c r="K214" s="118"/>
      <c r="L214" s="177"/>
      <c r="M214" s="118">
        <f t="shared" si="3"/>
        <v>0</v>
      </c>
    </row>
    <row r="215" spans="1:13" ht="15">
      <c r="A215" s="282" t="s">
        <v>423</v>
      </c>
      <c r="B215" s="157"/>
      <c r="C215" s="120"/>
      <c r="D215" s="121"/>
      <c r="E215" s="122"/>
      <c r="F215" s="164"/>
      <c r="G215" s="322"/>
      <c r="H215" s="174"/>
      <c r="I215" s="122"/>
      <c r="J215" s="167"/>
      <c r="K215" s="118"/>
      <c r="L215" s="177"/>
      <c r="M215" s="118">
        <f t="shared" si="3"/>
        <v>0</v>
      </c>
    </row>
    <row r="216" spans="1:13" ht="15">
      <c r="A216" s="282" t="s">
        <v>424</v>
      </c>
      <c r="B216" s="157"/>
      <c r="C216" s="120"/>
      <c r="D216" s="121"/>
      <c r="E216" s="122"/>
      <c r="F216" s="164"/>
      <c r="G216" s="322"/>
      <c r="H216" s="174"/>
      <c r="I216" s="122"/>
      <c r="J216" s="167"/>
      <c r="K216" s="118"/>
      <c r="L216" s="177"/>
      <c r="M216" s="118">
        <f t="shared" si="3"/>
        <v>0</v>
      </c>
    </row>
    <row r="217" spans="1:13" ht="15">
      <c r="A217" s="282" t="s">
        <v>425</v>
      </c>
      <c r="B217" s="157"/>
      <c r="C217" s="120"/>
      <c r="D217" s="121"/>
      <c r="E217" s="122"/>
      <c r="F217" s="164"/>
      <c r="G217" s="322"/>
      <c r="H217" s="174"/>
      <c r="I217" s="122"/>
      <c r="J217" s="167"/>
      <c r="K217" s="118"/>
      <c r="L217" s="177"/>
      <c r="M217" s="118">
        <f t="shared" si="3"/>
        <v>0</v>
      </c>
    </row>
    <row r="218" spans="1:13" ht="15">
      <c r="A218" s="282" t="s">
        <v>426</v>
      </c>
      <c r="B218" s="157"/>
      <c r="C218" s="120"/>
      <c r="D218" s="121"/>
      <c r="E218" s="122"/>
      <c r="F218" s="164"/>
      <c r="G218" s="322"/>
      <c r="H218" s="174"/>
      <c r="I218" s="122"/>
      <c r="J218" s="167"/>
      <c r="K218" s="118"/>
      <c r="L218" s="177"/>
      <c r="M218" s="118">
        <f t="shared" si="3"/>
        <v>0</v>
      </c>
    </row>
    <row r="219" spans="1:13" ht="15">
      <c r="A219" s="282" t="s">
        <v>427</v>
      </c>
      <c r="B219" s="157"/>
      <c r="C219" s="120"/>
      <c r="D219" s="121"/>
      <c r="E219" s="122"/>
      <c r="F219" s="164"/>
      <c r="G219" s="322"/>
      <c r="H219" s="174"/>
      <c r="I219" s="122"/>
      <c r="J219" s="167"/>
      <c r="K219" s="118"/>
      <c r="L219" s="177"/>
      <c r="M219" s="118">
        <f t="shared" si="3"/>
        <v>0</v>
      </c>
    </row>
    <row r="220" spans="1:13" ht="15">
      <c r="A220" s="282" t="s">
        <v>428</v>
      </c>
      <c r="B220" s="157">
        <v>23</v>
      </c>
      <c r="C220" s="120"/>
      <c r="D220" s="121"/>
      <c r="E220" s="122"/>
      <c r="F220" s="164"/>
      <c r="G220" s="322"/>
      <c r="H220" s="174"/>
      <c r="I220" s="122"/>
      <c r="J220" s="167"/>
      <c r="K220" s="118"/>
      <c r="L220" s="177"/>
      <c r="M220" s="118">
        <f t="shared" si="3"/>
        <v>23</v>
      </c>
    </row>
    <row r="221" spans="1:13" ht="15">
      <c r="A221" s="282" t="s">
        <v>429</v>
      </c>
      <c r="B221" s="157"/>
      <c r="C221" s="120"/>
      <c r="D221" s="121"/>
      <c r="E221" s="122"/>
      <c r="F221" s="164"/>
      <c r="G221" s="322"/>
      <c r="H221" s="174"/>
      <c r="I221" s="122"/>
      <c r="J221" s="167"/>
      <c r="K221" s="118"/>
      <c r="L221" s="177"/>
      <c r="M221" s="118">
        <f t="shared" si="3"/>
        <v>0</v>
      </c>
    </row>
    <row r="222" spans="1:13" ht="15">
      <c r="A222" s="282" t="s">
        <v>430</v>
      </c>
      <c r="B222" s="157"/>
      <c r="C222" s="120"/>
      <c r="D222" s="121"/>
      <c r="E222" s="122"/>
      <c r="F222" s="164"/>
      <c r="G222" s="322"/>
      <c r="H222" s="174"/>
      <c r="I222" s="122"/>
      <c r="J222" s="167"/>
      <c r="K222" s="118"/>
      <c r="L222" s="177"/>
      <c r="M222" s="118">
        <f t="shared" si="3"/>
        <v>0</v>
      </c>
    </row>
    <row r="223" spans="1:13" ht="15">
      <c r="A223" s="282" t="s">
        <v>431</v>
      </c>
      <c r="B223" s="157"/>
      <c r="C223" s="120"/>
      <c r="D223" s="121"/>
      <c r="E223" s="122"/>
      <c r="F223" s="164"/>
      <c r="G223" s="322"/>
      <c r="H223" s="174"/>
      <c r="I223" s="122"/>
      <c r="J223" s="167"/>
      <c r="K223" s="118"/>
      <c r="L223" s="177"/>
      <c r="M223" s="118">
        <f t="shared" si="3"/>
        <v>0</v>
      </c>
    </row>
    <row r="224" spans="1:13" ht="15">
      <c r="A224" s="282" t="s">
        <v>432</v>
      </c>
      <c r="B224" s="157"/>
      <c r="C224" s="120"/>
      <c r="D224" s="121"/>
      <c r="E224" s="122"/>
      <c r="F224" s="164"/>
      <c r="G224" s="322"/>
      <c r="H224" s="174"/>
      <c r="I224" s="122"/>
      <c r="J224" s="167"/>
      <c r="K224" s="118"/>
      <c r="L224" s="177"/>
      <c r="M224" s="118">
        <f t="shared" si="3"/>
        <v>0</v>
      </c>
    </row>
    <row r="225" spans="1:13" ht="15">
      <c r="A225" s="282" t="s">
        <v>433</v>
      </c>
      <c r="B225" s="157"/>
      <c r="C225" s="120"/>
      <c r="D225" s="121"/>
      <c r="E225" s="122"/>
      <c r="F225" s="164"/>
      <c r="G225" s="322"/>
      <c r="H225" s="174"/>
      <c r="I225" s="122"/>
      <c r="J225" s="167"/>
      <c r="K225" s="118"/>
      <c r="L225" s="177"/>
      <c r="M225" s="118">
        <f t="shared" si="3"/>
        <v>0</v>
      </c>
    </row>
    <row r="226" spans="1:13" ht="15">
      <c r="A226" s="282" t="s">
        <v>434</v>
      </c>
      <c r="B226" s="157">
        <v>4</v>
      </c>
      <c r="C226" s="120"/>
      <c r="D226" s="121"/>
      <c r="E226" s="122"/>
      <c r="F226" s="164"/>
      <c r="G226" s="322"/>
      <c r="H226" s="174"/>
      <c r="I226" s="122"/>
      <c r="J226" s="167"/>
      <c r="K226" s="118"/>
      <c r="L226" s="177"/>
      <c r="M226" s="118">
        <f t="shared" si="3"/>
        <v>4</v>
      </c>
    </row>
    <row r="227" spans="1:13" ht="15">
      <c r="A227" s="282" t="s">
        <v>435</v>
      </c>
      <c r="B227" s="157"/>
      <c r="C227" s="120"/>
      <c r="D227" s="121"/>
      <c r="E227" s="122"/>
      <c r="F227" s="164"/>
      <c r="G227" s="322"/>
      <c r="H227" s="174"/>
      <c r="I227" s="122"/>
      <c r="J227" s="167"/>
      <c r="K227" s="118"/>
      <c r="L227" s="177"/>
      <c r="M227" s="118">
        <f t="shared" si="3"/>
        <v>0</v>
      </c>
    </row>
    <row r="228" spans="1:13" ht="15">
      <c r="A228" s="282" t="s">
        <v>436</v>
      </c>
      <c r="B228" s="157">
        <v>40</v>
      </c>
      <c r="C228" s="120"/>
      <c r="D228" s="121"/>
      <c r="E228" s="122"/>
      <c r="F228" s="164"/>
      <c r="G228" s="322"/>
      <c r="H228" s="174"/>
      <c r="I228" s="122"/>
      <c r="J228" s="167"/>
      <c r="K228" s="118"/>
      <c r="L228" s="177"/>
      <c r="M228" s="118">
        <f t="shared" si="3"/>
        <v>40</v>
      </c>
    </row>
    <row r="229" spans="1:13" ht="15">
      <c r="A229" s="282" t="s">
        <v>437</v>
      </c>
      <c r="B229" s="157"/>
      <c r="C229" s="120"/>
      <c r="D229" s="121"/>
      <c r="E229" s="122"/>
      <c r="F229" s="164"/>
      <c r="G229" s="322"/>
      <c r="H229" s="174"/>
      <c r="I229" s="122"/>
      <c r="J229" s="167"/>
      <c r="K229" s="118"/>
      <c r="L229" s="177"/>
      <c r="M229" s="118">
        <f t="shared" si="3"/>
        <v>0</v>
      </c>
    </row>
    <row r="230" spans="1:13" ht="15">
      <c r="A230" s="282" t="s">
        <v>438</v>
      </c>
      <c r="B230" s="157"/>
      <c r="C230" s="120"/>
      <c r="D230" s="121"/>
      <c r="E230" s="122"/>
      <c r="F230" s="164"/>
      <c r="G230" s="322"/>
      <c r="H230" s="174"/>
      <c r="I230" s="122"/>
      <c r="J230" s="167"/>
      <c r="K230" s="118"/>
      <c r="L230" s="177"/>
      <c r="M230" s="118">
        <f t="shared" si="3"/>
        <v>0</v>
      </c>
    </row>
    <row r="231" spans="1:13" ht="15">
      <c r="A231" s="282" t="s">
        <v>439</v>
      </c>
      <c r="B231" s="157"/>
      <c r="C231" s="120"/>
      <c r="D231" s="121"/>
      <c r="E231" s="122"/>
      <c r="F231" s="164"/>
      <c r="G231" s="322"/>
      <c r="H231" s="174"/>
      <c r="I231" s="122"/>
      <c r="J231" s="167"/>
      <c r="K231" s="118"/>
      <c r="L231" s="177"/>
      <c r="M231" s="118">
        <f t="shared" si="3"/>
        <v>0</v>
      </c>
    </row>
    <row r="232" spans="1:13" ht="15">
      <c r="A232" s="282" t="s">
        <v>440</v>
      </c>
      <c r="B232" s="157"/>
      <c r="C232" s="120"/>
      <c r="D232" s="121"/>
      <c r="E232" s="122"/>
      <c r="F232" s="164"/>
      <c r="G232" s="322"/>
      <c r="H232" s="174"/>
      <c r="I232" s="122"/>
      <c r="J232" s="167"/>
      <c r="K232" s="118"/>
      <c r="L232" s="177"/>
      <c r="M232" s="118">
        <f t="shared" si="3"/>
        <v>0</v>
      </c>
    </row>
    <row r="233" spans="1:13" ht="15">
      <c r="A233" s="282" t="s">
        <v>441</v>
      </c>
      <c r="B233" s="157"/>
      <c r="C233" s="120"/>
      <c r="D233" s="121"/>
      <c r="E233" s="122"/>
      <c r="F233" s="164"/>
      <c r="G233" s="322"/>
      <c r="H233" s="174"/>
      <c r="I233" s="122"/>
      <c r="J233" s="167"/>
      <c r="K233" s="118"/>
      <c r="L233" s="177"/>
      <c r="M233" s="118">
        <f t="shared" si="3"/>
        <v>0</v>
      </c>
    </row>
    <row r="234" spans="1:13" ht="15">
      <c r="A234" s="282" t="s">
        <v>442</v>
      </c>
      <c r="B234" s="157"/>
      <c r="C234" s="120"/>
      <c r="D234" s="121"/>
      <c r="E234" s="122"/>
      <c r="F234" s="164"/>
      <c r="G234" s="322"/>
      <c r="H234" s="174"/>
      <c r="I234" s="122"/>
      <c r="J234" s="167"/>
      <c r="K234" s="118"/>
      <c r="L234" s="177"/>
      <c r="M234" s="118">
        <f t="shared" si="3"/>
        <v>0</v>
      </c>
    </row>
    <row r="235" spans="1:13" ht="15">
      <c r="A235" s="282" t="s">
        <v>443</v>
      </c>
      <c r="B235" s="157"/>
      <c r="C235" s="120"/>
      <c r="D235" s="121"/>
      <c r="E235" s="122"/>
      <c r="F235" s="164"/>
      <c r="G235" s="322"/>
      <c r="H235" s="174"/>
      <c r="I235" s="122"/>
      <c r="J235" s="167"/>
      <c r="K235" s="118"/>
      <c r="L235" s="177"/>
      <c r="M235" s="118">
        <f t="shared" si="3"/>
        <v>0</v>
      </c>
    </row>
    <row r="236" spans="1:13" ht="15">
      <c r="A236" s="282" t="s">
        <v>444</v>
      </c>
      <c r="B236" s="157"/>
      <c r="C236" s="120"/>
      <c r="D236" s="121"/>
      <c r="E236" s="122"/>
      <c r="F236" s="164"/>
      <c r="G236" s="322"/>
      <c r="H236" s="174"/>
      <c r="I236" s="122"/>
      <c r="J236" s="167"/>
      <c r="K236" s="118"/>
      <c r="L236" s="177"/>
      <c r="M236" s="118">
        <f t="shared" si="3"/>
        <v>0</v>
      </c>
    </row>
    <row r="237" spans="1:13" ht="15">
      <c r="A237" s="282" t="s">
        <v>445</v>
      </c>
      <c r="B237" s="157"/>
      <c r="C237" s="120"/>
      <c r="D237" s="121"/>
      <c r="E237" s="122"/>
      <c r="F237" s="164"/>
      <c r="G237" s="322"/>
      <c r="H237" s="174"/>
      <c r="I237" s="122"/>
      <c r="J237" s="167"/>
      <c r="K237" s="118"/>
      <c r="L237" s="177"/>
      <c r="M237" s="118">
        <f t="shared" si="3"/>
        <v>0</v>
      </c>
    </row>
    <row r="238" spans="1:13" ht="15">
      <c r="A238" s="282" t="s">
        <v>446</v>
      </c>
      <c r="B238" s="157"/>
      <c r="C238" s="120"/>
      <c r="D238" s="121"/>
      <c r="E238" s="122"/>
      <c r="F238" s="164"/>
      <c r="G238" s="322"/>
      <c r="H238" s="174"/>
      <c r="I238" s="122"/>
      <c r="J238" s="167"/>
      <c r="K238" s="118"/>
      <c r="L238" s="177"/>
      <c r="M238" s="118">
        <f t="shared" si="3"/>
        <v>0</v>
      </c>
    </row>
    <row r="239" spans="1:13" ht="15">
      <c r="A239" s="282" t="s">
        <v>447</v>
      </c>
      <c r="B239" s="157"/>
      <c r="C239" s="120"/>
      <c r="D239" s="121"/>
      <c r="E239" s="122"/>
      <c r="F239" s="164"/>
      <c r="G239" s="322"/>
      <c r="H239" s="174"/>
      <c r="I239" s="122"/>
      <c r="J239" s="167"/>
      <c r="K239" s="118"/>
      <c r="L239" s="177"/>
      <c r="M239" s="118">
        <f t="shared" si="3"/>
        <v>0</v>
      </c>
    </row>
    <row r="240" spans="1:13" ht="15">
      <c r="A240" s="282" t="s">
        <v>448</v>
      </c>
      <c r="B240" s="157"/>
      <c r="C240" s="120"/>
      <c r="D240" s="121"/>
      <c r="E240" s="122"/>
      <c r="F240" s="164"/>
      <c r="G240" s="322"/>
      <c r="H240" s="174"/>
      <c r="I240" s="122"/>
      <c r="J240" s="167"/>
      <c r="K240" s="118"/>
      <c r="L240" s="177"/>
      <c r="M240" s="118">
        <f t="shared" si="3"/>
        <v>0</v>
      </c>
    </row>
    <row r="241" spans="1:13" ht="15">
      <c r="A241" s="282" t="s">
        <v>449</v>
      </c>
      <c r="B241" s="157"/>
      <c r="C241" s="120"/>
      <c r="D241" s="121"/>
      <c r="E241" s="122"/>
      <c r="F241" s="164"/>
      <c r="G241" s="322"/>
      <c r="H241" s="174"/>
      <c r="I241" s="122"/>
      <c r="J241" s="167"/>
      <c r="K241" s="118"/>
      <c r="L241" s="177"/>
      <c r="M241" s="118">
        <f t="shared" si="3"/>
        <v>0</v>
      </c>
    </row>
    <row r="242" spans="1:13" ht="15">
      <c r="A242" s="282" t="s">
        <v>450</v>
      </c>
      <c r="B242" s="157"/>
      <c r="C242" s="120"/>
      <c r="D242" s="121"/>
      <c r="E242" s="122"/>
      <c r="F242" s="164"/>
      <c r="G242" s="322"/>
      <c r="H242" s="174"/>
      <c r="I242" s="122"/>
      <c r="J242" s="167"/>
      <c r="K242" s="118"/>
      <c r="L242" s="177"/>
      <c r="M242" s="118">
        <f t="shared" si="3"/>
        <v>0</v>
      </c>
    </row>
    <row r="243" spans="1:13" ht="15">
      <c r="A243" s="282" t="s">
        <v>451</v>
      </c>
      <c r="B243" s="157"/>
      <c r="C243" s="120"/>
      <c r="D243" s="121"/>
      <c r="E243" s="122"/>
      <c r="F243" s="164"/>
      <c r="G243" s="322"/>
      <c r="H243" s="174"/>
      <c r="I243" s="122"/>
      <c r="J243" s="167"/>
      <c r="K243" s="118"/>
      <c r="L243" s="177"/>
      <c r="M243" s="118">
        <f t="shared" si="3"/>
        <v>0</v>
      </c>
    </row>
    <row r="244" spans="1:13" ht="15">
      <c r="A244" s="282" t="s">
        <v>452</v>
      </c>
      <c r="B244" s="157"/>
      <c r="C244" s="120"/>
      <c r="D244" s="121"/>
      <c r="E244" s="122"/>
      <c r="F244" s="164"/>
      <c r="G244" s="322"/>
      <c r="H244" s="174"/>
      <c r="I244" s="122"/>
      <c r="J244" s="167"/>
      <c r="K244" s="118"/>
      <c r="L244" s="177"/>
      <c r="M244" s="118">
        <f t="shared" si="3"/>
        <v>0</v>
      </c>
    </row>
    <row r="245" spans="1:13" ht="15">
      <c r="A245" s="282" t="s">
        <v>453</v>
      </c>
      <c r="B245" s="157"/>
      <c r="C245" s="120"/>
      <c r="D245" s="121"/>
      <c r="E245" s="122"/>
      <c r="F245" s="164"/>
      <c r="G245" s="322"/>
      <c r="H245" s="174"/>
      <c r="I245" s="122"/>
      <c r="J245" s="167"/>
      <c r="K245" s="118"/>
      <c r="L245" s="177"/>
      <c r="M245" s="118">
        <f t="shared" si="3"/>
        <v>0</v>
      </c>
    </row>
    <row r="246" spans="1:13" ht="15">
      <c r="A246" s="282" t="s">
        <v>454</v>
      </c>
      <c r="B246" s="157"/>
      <c r="C246" s="120"/>
      <c r="D246" s="121"/>
      <c r="E246" s="122"/>
      <c r="F246" s="164"/>
      <c r="G246" s="322"/>
      <c r="H246" s="174"/>
      <c r="I246" s="122"/>
      <c r="J246" s="167"/>
      <c r="K246" s="118"/>
      <c r="L246" s="177"/>
      <c r="M246" s="118">
        <f t="shared" si="3"/>
        <v>0</v>
      </c>
    </row>
    <row r="247" spans="1:13" ht="15">
      <c r="A247" s="282" t="s">
        <v>455</v>
      </c>
      <c r="B247" s="157">
        <v>3</v>
      </c>
      <c r="C247" s="120"/>
      <c r="D247" s="121"/>
      <c r="E247" s="122"/>
      <c r="F247" s="164"/>
      <c r="G247" s="322"/>
      <c r="H247" s="174"/>
      <c r="I247" s="122"/>
      <c r="J247" s="167"/>
      <c r="K247" s="118"/>
      <c r="L247" s="177"/>
      <c r="M247" s="118">
        <f t="shared" si="3"/>
        <v>3</v>
      </c>
    </row>
    <row r="248" spans="1:13" ht="15">
      <c r="A248" s="282" t="s">
        <v>456</v>
      </c>
      <c r="B248" s="157"/>
      <c r="C248" s="120"/>
      <c r="D248" s="121"/>
      <c r="E248" s="122"/>
      <c r="F248" s="164"/>
      <c r="G248" s="322"/>
      <c r="H248" s="174"/>
      <c r="I248" s="122"/>
      <c r="J248" s="167"/>
      <c r="K248" s="118"/>
      <c r="L248" s="177"/>
      <c r="M248" s="118">
        <f t="shared" si="3"/>
        <v>0</v>
      </c>
    </row>
    <row r="249" spans="1:13" ht="15">
      <c r="A249" s="282" t="s">
        <v>457</v>
      </c>
      <c r="B249" s="157"/>
      <c r="C249" s="120"/>
      <c r="D249" s="121"/>
      <c r="E249" s="122"/>
      <c r="F249" s="164"/>
      <c r="G249" s="322"/>
      <c r="H249" s="174"/>
      <c r="I249" s="122"/>
      <c r="J249" s="167"/>
      <c r="K249" s="118"/>
      <c r="L249" s="177"/>
      <c r="M249" s="118">
        <f t="shared" si="3"/>
        <v>0</v>
      </c>
    </row>
    <row r="250" spans="1:13" ht="15">
      <c r="A250" s="282" t="s">
        <v>458</v>
      </c>
      <c r="B250" s="157">
        <v>368</v>
      </c>
      <c r="C250" s="120"/>
      <c r="D250" s="121">
        <v>2</v>
      </c>
      <c r="E250" s="122"/>
      <c r="F250" s="164">
        <v>8</v>
      </c>
      <c r="G250" s="322"/>
      <c r="H250" s="174"/>
      <c r="I250" s="122"/>
      <c r="J250" s="167"/>
      <c r="K250" s="118"/>
      <c r="L250" s="177">
        <v>11</v>
      </c>
      <c r="M250" s="118">
        <f t="shared" si="3"/>
        <v>389</v>
      </c>
    </row>
    <row r="251" spans="1:13" ht="15">
      <c r="A251" s="282" t="s">
        <v>459</v>
      </c>
      <c r="B251" s="157">
        <v>11</v>
      </c>
      <c r="C251" s="120"/>
      <c r="D251" s="121"/>
      <c r="E251" s="122"/>
      <c r="F251" s="164"/>
      <c r="G251" s="322"/>
      <c r="H251" s="174"/>
      <c r="I251" s="122"/>
      <c r="J251" s="167"/>
      <c r="K251" s="118"/>
      <c r="L251" s="177"/>
      <c r="M251" s="118">
        <f t="shared" si="3"/>
        <v>11</v>
      </c>
    </row>
    <row r="252" spans="1:13" ht="15">
      <c r="A252" s="282" t="s">
        <v>460</v>
      </c>
      <c r="B252" s="157"/>
      <c r="C252" s="120"/>
      <c r="D252" s="121"/>
      <c r="E252" s="122"/>
      <c r="F252" s="164"/>
      <c r="G252" s="322"/>
      <c r="H252" s="174"/>
      <c r="I252" s="122"/>
      <c r="J252" s="167"/>
      <c r="K252" s="118"/>
      <c r="L252" s="177"/>
      <c r="M252" s="118">
        <f t="shared" si="3"/>
        <v>0</v>
      </c>
    </row>
    <row r="253" spans="1:13" ht="15">
      <c r="A253" s="282" t="s">
        <v>461</v>
      </c>
      <c r="B253" s="157"/>
      <c r="C253" s="120"/>
      <c r="D253" s="121"/>
      <c r="E253" s="122"/>
      <c r="F253" s="164"/>
      <c r="G253" s="322"/>
      <c r="H253" s="174"/>
      <c r="I253" s="122"/>
      <c r="J253" s="167"/>
      <c r="K253" s="118"/>
      <c r="L253" s="177"/>
      <c r="M253" s="118">
        <f t="shared" si="3"/>
        <v>0</v>
      </c>
    </row>
    <row r="254" spans="1:13" ht="15">
      <c r="A254" s="282" t="s">
        <v>462</v>
      </c>
      <c r="B254" s="157">
        <v>4</v>
      </c>
      <c r="C254" s="120"/>
      <c r="D254" s="121"/>
      <c r="E254" s="122"/>
      <c r="F254" s="164"/>
      <c r="G254" s="322"/>
      <c r="H254" s="174"/>
      <c r="I254" s="122"/>
      <c r="J254" s="167"/>
      <c r="K254" s="118"/>
      <c r="L254" s="177"/>
      <c r="M254" s="118">
        <f t="shared" si="3"/>
        <v>4</v>
      </c>
    </row>
    <row r="255" spans="1:13" ht="15">
      <c r="A255" s="282" t="s">
        <v>463</v>
      </c>
      <c r="B255" s="157">
        <v>2</v>
      </c>
      <c r="C255" s="120"/>
      <c r="D255" s="121"/>
      <c r="E255" s="122"/>
      <c r="F255" s="164"/>
      <c r="G255" s="322"/>
      <c r="H255" s="174"/>
      <c r="I255" s="122"/>
      <c r="J255" s="167"/>
      <c r="K255" s="118"/>
      <c r="L255" s="177"/>
      <c r="M255" s="118">
        <f t="shared" si="3"/>
        <v>2</v>
      </c>
    </row>
    <row r="256" spans="1:13" ht="15">
      <c r="A256" s="282" t="s">
        <v>464</v>
      </c>
      <c r="B256" s="157"/>
      <c r="C256" s="120"/>
      <c r="D256" s="121"/>
      <c r="E256" s="122"/>
      <c r="F256" s="164"/>
      <c r="G256" s="322"/>
      <c r="H256" s="174"/>
      <c r="I256" s="122"/>
      <c r="J256" s="167"/>
      <c r="K256" s="118"/>
      <c r="L256" s="177"/>
      <c r="M256" s="118">
        <f t="shared" si="3"/>
        <v>0</v>
      </c>
    </row>
    <row r="257" spans="1:13" ht="15">
      <c r="A257" s="282" t="s">
        <v>465</v>
      </c>
      <c r="B257" s="157"/>
      <c r="C257" s="120"/>
      <c r="D257" s="121"/>
      <c r="E257" s="122"/>
      <c r="F257" s="164"/>
      <c r="G257" s="322"/>
      <c r="H257" s="174"/>
      <c r="I257" s="122"/>
      <c r="J257" s="167"/>
      <c r="K257" s="118"/>
      <c r="L257" s="177"/>
      <c r="M257" s="118">
        <f t="shared" si="3"/>
        <v>0</v>
      </c>
    </row>
    <row r="258" spans="1:13" ht="15">
      <c r="A258" s="282" t="s">
        <v>466</v>
      </c>
      <c r="B258" s="157"/>
      <c r="C258" s="120"/>
      <c r="D258" s="121"/>
      <c r="E258" s="122"/>
      <c r="F258" s="164"/>
      <c r="G258" s="322"/>
      <c r="H258" s="174"/>
      <c r="I258" s="122"/>
      <c r="J258" s="167"/>
      <c r="K258" s="118"/>
      <c r="L258" s="177"/>
      <c r="M258" s="118">
        <f t="shared" si="3"/>
        <v>0</v>
      </c>
    </row>
    <row r="259" spans="1:13" ht="15">
      <c r="A259" s="282" t="s">
        <v>467</v>
      </c>
      <c r="B259" s="157">
        <v>5</v>
      </c>
      <c r="C259" s="120"/>
      <c r="D259" s="121"/>
      <c r="E259" s="122"/>
      <c r="F259" s="164"/>
      <c r="G259" s="322"/>
      <c r="H259" s="174"/>
      <c r="I259" s="122"/>
      <c r="J259" s="167"/>
      <c r="K259" s="118"/>
      <c r="L259" s="177"/>
      <c r="M259" s="118">
        <f t="shared" si="3"/>
        <v>5</v>
      </c>
    </row>
    <row r="260" spans="1:13" ht="15">
      <c r="A260" s="282" t="s">
        <v>468</v>
      </c>
      <c r="B260" s="157"/>
      <c r="C260" s="120"/>
      <c r="D260" s="121"/>
      <c r="E260" s="122"/>
      <c r="F260" s="164"/>
      <c r="G260" s="322"/>
      <c r="H260" s="174"/>
      <c r="I260" s="122"/>
      <c r="J260" s="167"/>
      <c r="K260" s="118"/>
      <c r="L260" s="177"/>
      <c r="M260" s="118">
        <f t="shared" si="3"/>
        <v>0</v>
      </c>
    </row>
    <row r="261" spans="1:13" ht="15">
      <c r="A261" s="282" t="s">
        <v>469</v>
      </c>
      <c r="B261" s="157"/>
      <c r="C261" s="120"/>
      <c r="D261" s="121"/>
      <c r="E261" s="122"/>
      <c r="F261" s="164"/>
      <c r="G261" s="322"/>
      <c r="H261" s="174"/>
      <c r="I261" s="122"/>
      <c r="J261" s="167"/>
      <c r="K261" s="118"/>
      <c r="L261" s="177"/>
      <c r="M261" s="118">
        <f t="shared" si="3"/>
        <v>0</v>
      </c>
    </row>
    <row r="262" spans="1:13" ht="15">
      <c r="A262" s="282" t="s">
        <v>470</v>
      </c>
      <c r="B262" s="157"/>
      <c r="C262" s="120"/>
      <c r="D262" s="121"/>
      <c r="E262" s="122"/>
      <c r="F262" s="164"/>
      <c r="G262" s="322"/>
      <c r="H262" s="174"/>
      <c r="I262" s="122"/>
      <c r="J262" s="167"/>
      <c r="K262" s="118"/>
      <c r="L262" s="177"/>
      <c r="M262" s="118">
        <f t="shared" si="3"/>
        <v>0</v>
      </c>
    </row>
    <row r="263" spans="1:13" ht="15">
      <c r="A263" s="282" t="s">
        <v>471</v>
      </c>
      <c r="B263" s="157"/>
      <c r="C263" s="120"/>
      <c r="D263" s="121"/>
      <c r="E263" s="122"/>
      <c r="F263" s="164"/>
      <c r="G263" s="322"/>
      <c r="H263" s="174"/>
      <c r="I263" s="122"/>
      <c r="J263" s="167"/>
      <c r="K263" s="118"/>
      <c r="L263" s="177"/>
      <c r="M263" s="118">
        <f t="shared" si="3"/>
        <v>0</v>
      </c>
    </row>
    <row r="264" spans="1:13" ht="15">
      <c r="A264" s="282" t="s">
        <v>472</v>
      </c>
      <c r="B264" s="157"/>
      <c r="C264" s="120"/>
      <c r="D264" s="121"/>
      <c r="E264" s="122"/>
      <c r="F264" s="164"/>
      <c r="G264" s="322"/>
      <c r="H264" s="174"/>
      <c r="I264" s="122"/>
      <c r="J264" s="167"/>
      <c r="K264" s="118"/>
      <c r="L264" s="177"/>
      <c r="M264" s="118">
        <f aca="true" t="shared" si="4" ref="M264:M286">B264+C264+D264+E264+F264+G264+H264+I264+J264+K264+L264</f>
        <v>0</v>
      </c>
    </row>
    <row r="265" spans="1:13" ht="15">
      <c r="A265" s="282" t="s">
        <v>473</v>
      </c>
      <c r="B265" s="157">
        <v>3</v>
      </c>
      <c r="C265" s="120"/>
      <c r="D265" s="121"/>
      <c r="E265" s="122"/>
      <c r="F265" s="164"/>
      <c r="G265" s="322"/>
      <c r="H265" s="174"/>
      <c r="I265" s="122"/>
      <c r="J265" s="167"/>
      <c r="K265" s="118"/>
      <c r="L265" s="177"/>
      <c r="M265" s="118">
        <f t="shared" si="4"/>
        <v>3</v>
      </c>
    </row>
    <row r="266" spans="1:13" ht="15">
      <c r="A266" s="282" t="s">
        <v>474</v>
      </c>
      <c r="B266" s="157"/>
      <c r="C266" s="120"/>
      <c r="D266" s="121"/>
      <c r="E266" s="122"/>
      <c r="F266" s="164"/>
      <c r="G266" s="322"/>
      <c r="H266" s="174"/>
      <c r="I266" s="122"/>
      <c r="J266" s="167"/>
      <c r="K266" s="118"/>
      <c r="L266" s="177"/>
      <c r="M266" s="118">
        <f t="shared" si="4"/>
        <v>0</v>
      </c>
    </row>
    <row r="267" spans="1:13" ht="15">
      <c r="A267" s="282" t="s">
        <v>475</v>
      </c>
      <c r="B267" s="157"/>
      <c r="C267" s="120"/>
      <c r="D267" s="121"/>
      <c r="E267" s="122"/>
      <c r="F267" s="164"/>
      <c r="G267" s="322"/>
      <c r="H267" s="174"/>
      <c r="I267" s="122"/>
      <c r="J267" s="167"/>
      <c r="K267" s="118"/>
      <c r="L267" s="177"/>
      <c r="M267" s="118">
        <f t="shared" si="4"/>
        <v>0</v>
      </c>
    </row>
    <row r="268" spans="1:13" ht="15">
      <c r="A268" s="282" t="s">
        <v>476</v>
      </c>
      <c r="B268" s="157">
        <v>7</v>
      </c>
      <c r="C268" s="120"/>
      <c r="D268" s="121"/>
      <c r="E268" s="122"/>
      <c r="F268" s="164"/>
      <c r="G268" s="322"/>
      <c r="H268" s="174"/>
      <c r="I268" s="122"/>
      <c r="J268" s="167"/>
      <c r="K268" s="118"/>
      <c r="L268" s="177"/>
      <c r="M268" s="118">
        <f t="shared" si="4"/>
        <v>7</v>
      </c>
    </row>
    <row r="269" spans="1:13" ht="15">
      <c r="A269" s="282" t="s">
        <v>477</v>
      </c>
      <c r="B269" s="157"/>
      <c r="C269" s="120"/>
      <c r="D269" s="121"/>
      <c r="E269" s="122"/>
      <c r="F269" s="164"/>
      <c r="G269" s="322"/>
      <c r="H269" s="174"/>
      <c r="I269" s="122"/>
      <c r="J269" s="167"/>
      <c r="K269" s="118"/>
      <c r="L269" s="177"/>
      <c r="M269" s="118">
        <f t="shared" si="4"/>
        <v>0</v>
      </c>
    </row>
    <row r="270" spans="1:13" ht="15">
      <c r="A270" s="282" t="s">
        <v>478</v>
      </c>
      <c r="B270" s="157">
        <v>3</v>
      </c>
      <c r="C270" s="120"/>
      <c r="D270" s="121"/>
      <c r="E270" s="122"/>
      <c r="F270" s="164"/>
      <c r="G270" s="322"/>
      <c r="H270" s="174"/>
      <c r="I270" s="122"/>
      <c r="J270" s="167"/>
      <c r="K270" s="118"/>
      <c r="L270" s="177"/>
      <c r="M270" s="118">
        <f t="shared" si="4"/>
        <v>3</v>
      </c>
    </row>
    <row r="271" spans="1:13" ht="15">
      <c r="A271" s="282" t="s">
        <v>479</v>
      </c>
      <c r="B271" s="157">
        <v>10</v>
      </c>
      <c r="C271" s="120"/>
      <c r="D271" s="121"/>
      <c r="E271" s="122"/>
      <c r="F271" s="164"/>
      <c r="G271" s="322"/>
      <c r="H271" s="174"/>
      <c r="I271" s="122"/>
      <c r="J271" s="167"/>
      <c r="K271" s="118"/>
      <c r="L271" s="177"/>
      <c r="M271" s="118">
        <f t="shared" si="4"/>
        <v>10</v>
      </c>
    </row>
    <row r="272" spans="1:13" ht="15">
      <c r="A272" s="282" t="s">
        <v>480</v>
      </c>
      <c r="B272" s="157"/>
      <c r="C272" s="120"/>
      <c r="D272" s="121"/>
      <c r="E272" s="122"/>
      <c r="F272" s="164"/>
      <c r="G272" s="322"/>
      <c r="H272" s="174"/>
      <c r="I272" s="122"/>
      <c r="J272" s="167"/>
      <c r="K272" s="118"/>
      <c r="L272" s="177"/>
      <c r="M272" s="118">
        <f t="shared" si="4"/>
        <v>0</v>
      </c>
    </row>
    <row r="273" spans="1:13" ht="15">
      <c r="A273" s="282" t="s">
        <v>481</v>
      </c>
      <c r="B273" s="157">
        <v>15</v>
      </c>
      <c r="C273" s="120"/>
      <c r="D273" s="121"/>
      <c r="E273" s="122"/>
      <c r="F273" s="164"/>
      <c r="G273" s="322"/>
      <c r="H273" s="174"/>
      <c r="I273" s="122"/>
      <c r="J273" s="167"/>
      <c r="K273" s="118"/>
      <c r="L273" s="177"/>
      <c r="M273" s="118">
        <f t="shared" si="4"/>
        <v>15</v>
      </c>
    </row>
    <row r="274" spans="1:13" ht="15">
      <c r="A274" s="282" t="s">
        <v>482</v>
      </c>
      <c r="B274" s="157"/>
      <c r="C274" s="120"/>
      <c r="D274" s="121"/>
      <c r="E274" s="122"/>
      <c r="F274" s="164"/>
      <c r="G274" s="322"/>
      <c r="H274" s="174"/>
      <c r="I274" s="122"/>
      <c r="J274" s="167"/>
      <c r="K274" s="118"/>
      <c r="L274" s="177"/>
      <c r="M274" s="118">
        <f t="shared" si="4"/>
        <v>0</v>
      </c>
    </row>
    <row r="275" spans="1:13" ht="15">
      <c r="A275" s="282" t="s">
        <v>483</v>
      </c>
      <c r="B275" s="157"/>
      <c r="C275" s="120"/>
      <c r="D275" s="121"/>
      <c r="E275" s="122"/>
      <c r="F275" s="164"/>
      <c r="G275" s="322"/>
      <c r="H275" s="174"/>
      <c r="I275" s="122"/>
      <c r="J275" s="167"/>
      <c r="K275" s="118"/>
      <c r="L275" s="177"/>
      <c r="M275" s="118">
        <f t="shared" si="4"/>
        <v>0</v>
      </c>
    </row>
    <row r="276" spans="1:13" ht="15">
      <c r="A276" s="282" t="s">
        <v>484</v>
      </c>
      <c r="B276" s="157"/>
      <c r="C276" s="120"/>
      <c r="D276" s="121"/>
      <c r="E276" s="122"/>
      <c r="F276" s="164"/>
      <c r="G276" s="322"/>
      <c r="H276" s="174"/>
      <c r="I276" s="122"/>
      <c r="J276" s="167"/>
      <c r="K276" s="118"/>
      <c r="L276" s="177"/>
      <c r="M276" s="118">
        <f t="shared" si="4"/>
        <v>0</v>
      </c>
    </row>
    <row r="277" spans="1:13" ht="15">
      <c r="A277" s="282" t="s">
        <v>485</v>
      </c>
      <c r="B277" s="157"/>
      <c r="C277" s="120"/>
      <c r="D277" s="121"/>
      <c r="E277" s="122"/>
      <c r="F277" s="164"/>
      <c r="G277" s="322"/>
      <c r="H277" s="174"/>
      <c r="I277" s="122"/>
      <c r="J277" s="167"/>
      <c r="K277" s="118"/>
      <c r="L277" s="177"/>
      <c r="M277" s="118">
        <f t="shared" si="4"/>
        <v>0</v>
      </c>
    </row>
    <row r="278" spans="1:13" ht="15">
      <c r="A278" s="282" t="s">
        <v>486</v>
      </c>
      <c r="B278" s="157"/>
      <c r="C278" s="120"/>
      <c r="D278" s="121"/>
      <c r="E278" s="122"/>
      <c r="F278" s="164"/>
      <c r="G278" s="322"/>
      <c r="H278" s="174"/>
      <c r="I278" s="122"/>
      <c r="J278" s="167"/>
      <c r="K278" s="118"/>
      <c r="L278" s="177"/>
      <c r="M278" s="118">
        <f t="shared" si="4"/>
        <v>0</v>
      </c>
    </row>
    <row r="279" spans="1:13" ht="15">
      <c r="A279" s="282" t="s">
        <v>487</v>
      </c>
      <c r="B279" s="157"/>
      <c r="C279" s="120"/>
      <c r="D279" s="121"/>
      <c r="E279" s="122"/>
      <c r="F279" s="164"/>
      <c r="G279" s="322"/>
      <c r="H279" s="174"/>
      <c r="I279" s="122"/>
      <c r="J279" s="167"/>
      <c r="K279" s="118"/>
      <c r="L279" s="177"/>
      <c r="M279" s="118">
        <f t="shared" si="4"/>
        <v>0</v>
      </c>
    </row>
    <row r="280" spans="1:13" ht="15">
      <c r="A280" s="282" t="s">
        <v>488</v>
      </c>
      <c r="B280" s="157"/>
      <c r="C280" s="120"/>
      <c r="D280" s="121"/>
      <c r="E280" s="122"/>
      <c r="F280" s="164"/>
      <c r="G280" s="322"/>
      <c r="H280" s="174"/>
      <c r="I280" s="122"/>
      <c r="J280" s="167"/>
      <c r="K280" s="118"/>
      <c r="L280" s="177"/>
      <c r="M280" s="118">
        <f t="shared" si="4"/>
        <v>0</v>
      </c>
    </row>
    <row r="281" spans="1:13" ht="15">
      <c r="A281" s="282" t="s">
        <v>489</v>
      </c>
      <c r="B281" s="157"/>
      <c r="C281" s="120"/>
      <c r="D281" s="121"/>
      <c r="E281" s="122"/>
      <c r="F281" s="164"/>
      <c r="G281" s="322"/>
      <c r="H281" s="174"/>
      <c r="I281" s="122"/>
      <c r="J281" s="167"/>
      <c r="K281" s="118"/>
      <c r="L281" s="177"/>
      <c r="M281" s="118">
        <f t="shared" si="4"/>
        <v>0</v>
      </c>
    </row>
    <row r="282" spans="1:13" ht="15">
      <c r="A282" s="282" t="s">
        <v>490</v>
      </c>
      <c r="B282" s="157">
        <v>1</v>
      </c>
      <c r="C282" s="120"/>
      <c r="D282" s="121"/>
      <c r="E282" s="122"/>
      <c r="F282" s="164"/>
      <c r="G282" s="322"/>
      <c r="H282" s="174"/>
      <c r="I282" s="122"/>
      <c r="J282" s="167"/>
      <c r="K282" s="118"/>
      <c r="L282" s="177"/>
      <c r="M282" s="118">
        <f t="shared" si="4"/>
        <v>1</v>
      </c>
    </row>
    <row r="283" spans="1:13" ht="15">
      <c r="A283" s="282" t="s">
        <v>491</v>
      </c>
      <c r="B283" s="157"/>
      <c r="C283" s="120"/>
      <c r="D283" s="121"/>
      <c r="E283" s="122"/>
      <c r="F283" s="164"/>
      <c r="G283" s="322"/>
      <c r="H283" s="174"/>
      <c r="I283" s="122"/>
      <c r="J283" s="167"/>
      <c r="K283" s="118"/>
      <c r="L283" s="177"/>
      <c r="M283" s="118">
        <f t="shared" si="4"/>
        <v>0</v>
      </c>
    </row>
    <row r="284" spans="1:13" ht="15">
      <c r="A284" s="282" t="s">
        <v>492</v>
      </c>
      <c r="B284" s="157"/>
      <c r="C284" s="120"/>
      <c r="D284" s="121"/>
      <c r="E284" s="122"/>
      <c r="F284" s="164"/>
      <c r="G284" s="322"/>
      <c r="H284" s="174"/>
      <c r="I284" s="122"/>
      <c r="J284" s="167"/>
      <c r="K284" s="118"/>
      <c r="L284" s="177"/>
      <c r="M284" s="118">
        <f t="shared" si="4"/>
        <v>0</v>
      </c>
    </row>
    <row r="285" spans="1:13" ht="15">
      <c r="A285" s="282" t="s">
        <v>493</v>
      </c>
      <c r="B285" s="157"/>
      <c r="C285" s="120"/>
      <c r="D285" s="121"/>
      <c r="E285" s="122"/>
      <c r="F285" s="164"/>
      <c r="G285" s="322"/>
      <c r="H285" s="174"/>
      <c r="I285" s="122"/>
      <c r="J285" s="167"/>
      <c r="K285" s="118"/>
      <c r="L285" s="177"/>
      <c r="M285" s="118">
        <f t="shared" si="4"/>
        <v>0</v>
      </c>
    </row>
    <row r="286" spans="1:13" ht="15">
      <c r="A286" s="282" t="s">
        <v>494</v>
      </c>
      <c r="B286" s="157"/>
      <c r="C286" s="120"/>
      <c r="D286" s="121"/>
      <c r="E286" s="122"/>
      <c r="F286" s="164"/>
      <c r="G286" s="322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>
      <c r="A287" s="123"/>
      <c r="B287" s="158"/>
      <c r="C287" s="124"/>
      <c r="D287" s="125"/>
      <c r="E287" s="126"/>
      <c r="F287" s="169"/>
      <c r="G287" s="323"/>
      <c r="H287" s="175"/>
      <c r="I287" s="126"/>
      <c r="J287" s="171"/>
      <c r="K287" s="127"/>
      <c r="L287" s="178"/>
      <c r="M287" s="118"/>
    </row>
    <row r="288" spans="1:13" ht="12.75">
      <c r="A288" s="129" t="s">
        <v>92</v>
      </c>
      <c r="B288" s="170">
        <f aca="true" t="shared" si="5" ref="B288:M288">B4</f>
        <v>39225</v>
      </c>
      <c r="C288" s="111">
        <f t="shared" si="5"/>
        <v>911</v>
      </c>
      <c r="D288" s="111">
        <f t="shared" si="5"/>
        <v>331</v>
      </c>
      <c r="E288" s="168">
        <f t="shared" si="5"/>
        <v>1615</v>
      </c>
      <c r="F288" s="170">
        <f t="shared" si="5"/>
        <v>1551</v>
      </c>
      <c r="G288" s="324">
        <f t="shared" si="5"/>
        <v>660</v>
      </c>
      <c r="H288" s="170">
        <f t="shared" si="5"/>
        <v>1864</v>
      </c>
      <c r="I288" s="168">
        <f t="shared" si="5"/>
        <v>141</v>
      </c>
      <c r="J288" s="170">
        <f t="shared" si="5"/>
        <v>5566</v>
      </c>
      <c r="K288" s="168">
        <f t="shared" si="5"/>
        <v>416</v>
      </c>
      <c r="L288" s="170">
        <f t="shared" si="5"/>
        <v>4010</v>
      </c>
      <c r="M288" s="130">
        <f t="shared" si="5"/>
        <v>56290</v>
      </c>
    </row>
    <row r="289" spans="1:13" ht="13.5" thickBot="1">
      <c r="A289" s="128" t="s">
        <v>93</v>
      </c>
      <c r="B289" s="158">
        <f aca="true" t="shared" si="6" ref="B289:M289">SUM(B5:B287)</f>
        <v>2417</v>
      </c>
      <c r="C289" s="109">
        <f t="shared" si="6"/>
        <v>0</v>
      </c>
      <c r="D289" s="109">
        <f t="shared" si="6"/>
        <v>5</v>
      </c>
      <c r="E289" s="160">
        <f t="shared" si="6"/>
        <v>0</v>
      </c>
      <c r="F289" s="158">
        <f t="shared" si="6"/>
        <v>8</v>
      </c>
      <c r="G289" s="325">
        <f t="shared" si="6"/>
        <v>11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366</v>
      </c>
      <c r="M289" s="131">
        <f t="shared" si="6"/>
        <v>2807</v>
      </c>
    </row>
    <row r="290" spans="1:13" ht="13.5" thickBot="1">
      <c r="A290" s="132" t="s">
        <v>66</v>
      </c>
      <c r="B290" s="159">
        <f aca="true" t="shared" si="7" ref="B290:M290">SUM(B288+B289)</f>
        <v>41642</v>
      </c>
      <c r="C290" s="110">
        <f t="shared" si="7"/>
        <v>911</v>
      </c>
      <c r="D290" s="110">
        <f t="shared" si="7"/>
        <v>336</v>
      </c>
      <c r="E290" s="161">
        <f t="shared" si="7"/>
        <v>1615</v>
      </c>
      <c r="F290" s="159">
        <f t="shared" si="7"/>
        <v>1559</v>
      </c>
      <c r="G290" s="326">
        <f t="shared" si="7"/>
        <v>671</v>
      </c>
      <c r="H290" s="159">
        <f t="shared" si="7"/>
        <v>1864</v>
      </c>
      <c r="I290" s="161">
        <f t="shared" si="7"/>
        <v>141</v>
      </c>
      <c r="J290" s="159">
        <f t="shared" si="7"/>
        <v>5566</v>
      </c>
      <c r="K290" s="161">
        <f t="shared" si="7"/>
        <v>416</v>
      </c>
      <c r="L290" s="328">
        <f t="shared" si="7"/>
        <v>4376</v>
      </c>
      <c r="M290" s="133">
        <f t="shared" si="7"/>
        <v>59097</v>
      </c>
    </row>
    <row r="291" ht="13.5" thickBot="1"/>
    <row r="292" spans="2:13" ht="12.75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318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2:13" ht="13.5" thickBot="1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319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2" ht="12.75">
      <c r="A296" s="291" t="s">
        <v>497</v>
      </c>
      <c r="B296" s="293">
        <f>B288</f>
        <v>39225</v>
      </c>
    </row>
    <row r="297" spans="1:2" ht="12.75">
      <c r="A297" s="292" t="s">
        <v>498</v>
      </c>
      <c r="B297" s="293">
        <f>B289</f>
        <v>2417</v>
      </c>
    </row>
    <row r="298" spans="1:2" ht="12.75">
      <c r="A298" s="291" t="s">
        <v>495</v>
      </c>
      <c r="B298" s="293">
        <f>C288+D288+E288+F288+G288+H288+I288+J288+K288+L288</f>
        <v>17065</v>
      </c>
    </row>
    <row r="299" spans="1:2" ht="12.75">
      <c r="A299" s="292" t="s">
        <v>496</v>
      </c>
      <c r="B299" s="293">
        <f>C289+D289+E289+F289+G289+H289+I289+J289+K289+L289</f>
        <v>390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2023-07-25T13:17:30Z</cp:lastPrinted>
  <dcterms:created xsi:type="dcterms:W3CDTF">1999-05-26T11:21:22Z</dcterms:created>
  <dcterms:modified xsi:type="dcterms:W3CDTF">2023-09-13T09:14:35Z</dcterms:modified>
  <cp:category/>
  <cp:version/>
  <cp:contentType/>
  <cp:contentStatus/>
</cp:coreProperties>
</file>